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37C27C80-4B1B-4BE6-83E3-FBE6AD573734}" xr6:coauthVersionLast="37" xr6:coauthVersionMax="37" xr10:uidLastSave="{00000000-0000-0000-0000-000000000000}"/>
  <bookViews>
    <workbookView xWindow="0" yWindow="0" windowWidth="21840" windowHeight="1272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F100" i="1" l="1"/>
  <c r="F82" i="1" l="1"/>
  <c r="C96" i="1" l="1"/>
  <c r="C16" i="1"/>
  <c r="C10" i="1"/>
  <c r="F95" i="1" l="1"/>
  <c r="C84" i="1"/>
  <c r="C25" i="1"/>
  <c r="F7" i="1" l="1"/>
  <c r="C99" i="1" l="1"/>
  <c r="F90" i="1" l="1"/>
  <c r="F8" i="1" l="1"/>
  <c r="F9" i="1"/>
  <c r="F12" i="1"/>
  <c r="F13" i="1"/>
  <c r="F14" i="1"/>
  <c r="F15" i="1"/>
  <c r="F16" i="1" l="1"/>
  <c r="F10" i="1"/>
  <c r="F49" i="1"/>
  <c r="F47" i="1"/>
  <c r="F48" i="1"/>
  <c r="F79" i="1"/>
  <c r="F98" i="1" l="1"/>
  <c r="F99" i="1" s="1"/>
  <c r="F87" i="1"/>
  <c r="F88" i="1"/>
  <c r="F89" i="1"/>
  <c r="F91" i="1"/>
  <c r="F92" i="1"/>
  <c r="F93" i="1"/>
  <c r="F94" i="1"/>
  <c r="F86" i="1"/>
  <c r="F74" i="1"/>
  <c r="F75" i="1"/>
  <c r="F73" i="1"/>
  <c r="F69" i="1"/>
  <c r="F70" i="1"/>
  <c r="F68" i="1"/>
  <c r="F64" i="1"/>
  <c r="F65" i="1"/>
  <c r="F63" i="1"/>
  <c r="F59" i="1"/>
  <c r="F60" i="1"/>
  <c r="F58" i="1"/>
  <c r="F54" i="1"/>
  <c r="F55" i="1"/>
  <c r="F53" i="1"/>
  <c r="F50" i="1"/>
  <c r="F46" i="1"/>
  <c r="F42" i="1"/>
  <c r="F43" i="1"/>
  <c r="F41" i="1"/>
  <c r="F37" i="1"/>
  <c r="F38" i="1"/>
  <c r="F36" i="1"/>
  <c r="F31" i="1"/>
  <c r="F32" i="1"/>
  <c r="F33" i="1"/>
  <c r="F30" i="1"/>
  <c r="F78" i="1"/>
  <c r="F80" i="1"/>
  <c r="F83" i="1"/>
  <c r="F27" i="1"/>
  <c r="F28" i="1" s="1"/>
  <c r="F19" i="1"/>
  <c r="F20" i="1"/>
  <c r="F21" i="1"/>
  <c r="F22" i="1"/>
  <c r="F23" i="1"/>
  <c r="F24" i="1"/>
  <c r="F18" i="1"/>
  <c r="F51" i="1" l="1"/>
  <c r="F44" i="1"/>
  <c r="F61" i="1"/>
  <c r="F96" i="1"/>
  <c r="F66" i="1"/>
  <c r="F84" i="1"/>
  <c r="F34" i="1"/>
  <c r="F39" i="1"/>
  <c r="F56" i="1"/>
  <c r="F76" i="1"/>
  <c r="F25" i="1"/>
  <c r="F71" i="1"/>
  <c r="C44" i="1"/>
  <c r="C56" i="1" l="1"/>
  <c r="C51" i="1"/>
  <c r="C76" i="1"/>
  <c r="C71" i="1"/>
  <c r="C66" i="1"/>
  <c r="C61" i="1"/>
  <c r="C39" i="1"/>
  <c r="C34" i="1"/>
  <c r="C100" i="1" l="1"/>
</calcChain>
</file>

<file path=xl/sharedStrings.xml><?xml version="1.0" encoding="utf-8"?>
<sst xmlns="http://schemas.openxmlformats.org/spreadsheetml/2006/main" count="106" uniqueCount="65">
  <si>
    <t>Հ/Հ</t>
  </si>
  <si>
    <t>Հաստիքի անվանումը</t>
  </si>
  <si>
    <t>Համայնքի ղեկավար</t>
  </si>
  <si>
    <t>Համայնքի ղեկավարի տեղակալ</t>
  </si>
  <si>
    <t>Ընդամենը</t>
  </si>
  <si>
    <t>Համայնքի ղեկավարի խորհրդական</t>
  </si>
  <si>
    <t>Համայնքի ղեկավարի օգնական</t>
  </si>
  <si>
    <t>Աշխատակազմի քարտուղար</t>
  </si>
  <si>
    <t>Գլխավոր մասնագետ</t>
  </si>
  <si>
    <t>Գլխավոր մասնագետ /ՔԿԱԳ/</t>
  </si>
  <si>
    <t>Առաջատար մասնագետ /ՔԿԱԳ/</t>
  </si>
  <si>
    <t>Բաժնի պետ</t>
  </si>
  <si>
    <t>Առաջատար մասնագետ</t>
  </si>
  <si>
    <t>Գործավար</t>
  </si>
  <si>
    <t>Վարորդ</t>
  </si>
  <si>
    <t>Հավաքարար</t>
  </si>
  <si>
    <t>Պահակ</t>
  </si>
  <si>
    <t xml:space="preserve">ՀԱՍՏԻՔԱՅԻՆ 
ՄԻԱՎՈՐԸ
</t>
  </si>
  <si>
    <t xml:space="preserve">ՊԱՇՏՈՆԱՅԻՆ
ԴՐՈՒՅՔԱՉԱՓԸ
(սահմանվում է հաստիքային մեկ միավորի համար)
</t>
  </si>
  <si>
    <t xml:space="preserve">ՀԱՎԵԼԱՎՃԱՐԸ </t>
  </si>
  <si>
    <t>Աշխատավարձի չափը</t>
  </si>
  <si>
    <t>Համայնքի ղեկավարի մամուլի քարտուղար</t>
  </si>
  <si>
    <t>Զովունի գյուղի վարչական ղեկավար</t>
  </si>
  <si>
    <t>Քասախ գյուղի վարչական ղեկավար</t>
  </si>
  <si>
    <t>Պռոշյան գյուղի վարչական ղեկավար</t>
  </si>
  <si>
    <t>Զորավան գյուղի վարչական ղեկավար</t>
  </si>
  <si>
    <t>Արագյուղ գյուղի վարչական ղեկավար</t>
  </si>
  <si>
    <t>Բուժական գյուղի վարչական ղեկավար</t>
  </si>
  <si>
    <t>Սարալանջ գյուղի վարչական ղեկավար</t>
  </si>
  <si>
    <t>Աշխատակազմի գլխավոր մասնագետ-իրավաբան</t>
  </si>
  <si>
    <t>Աշխատակազմի գլխավոր մասնագետ</t>
  </si>
  <si>
    <t>Աշխատակազմի առաջատար մասնագետ</t>
  </si>
  <si>
    <t>Կրթության, մշակույթի, առողջապահության, սպորտի և սոցիալական հարցերի բաժին</t>
  </si>
  <si>
    <t>Քաղաքաշինության բաժին</t>
  </si>
  <si>
    <t>Զարգացման ծրագրերի և զբոսաշրջության բաժին</t>
  </si>
  <si>
    <t>Գնումների բաժին</t>
  </si>
  <si>
    <t>Առևտրի, տրանսպորտի, սպասարկման և գովազդի բաժին</t>
  </si>
  <si>
    <t>Զինապարտների գծով պատասխանատու</t>
  </si>
  <si>
    <t>Տնտեսվար</t>
  </si>
  <si>
    <t>Տեխնիկական հսկիչ</t>
  </si>
  <si>
    <t>Անասնաբույժ</t>
  </si>
  <si>
    <t>Քաղաքացիական աշխատանք իրականացնող  անձնակազմ</t>
  </si>
  <si>
    <t>Համայնքային ծառայության պաշտոններ</t>
  </si>
  <si>
    <t>Ընդամենը աշխատակազմ</t>
  </si>
  <si>
    <t>Բաժնի պետի տեղակալ</t>
  </si>
  <si>
    <t>Քարտուղարության և անձնակազմի կառավարման բաժին</t>
  </si>
  <si>
    <t>Եկամուտների հավաքագրման և հաշվառման բաժին</t>
  </si>
  <si>
    <t>Բնապահպանության, գյուղատնտեսության և հողաշինության բաժին</t>
  </si>
  <si>
    <t>Գլխավոր մասնագետ-սոց․ աշխատող</t>
  </si>
  <si>
    <t>Ֆինանսատնտեսագիտական բաժին</t>
  </si>
  <si>
    <t>Տեխնիկական սպասարկում իրականացնող  անձնակազմ</t>
  </si>
  <si>
    <t xml:space="preserve"> </t>
  </si>
  <si>
    <t>Հայաստանի Հանրապետության Կոտայքի մարզի Նաիրիի համայնքապետարանի աշխատակազմի աշխատակիցների թվաքանակը, հաստիքացուցակը և պաշտոնային դրույքաչափերը</t>
  </si>
  <si>
    <t>Առաջատար մասնագետ-սոց․ աշխատող</t>
  </si>
  <si>
    <t>Աշխատակազմի առաջատար մասնագետ-իրավաբան</t>
  </si>
  <si>
    <t>Զբոսայգու պատասխանատու</t>
  </si>
  <si>
    <t>Համայնքի ղեկավարի առաջին տեղակալ</t>
  </si>
  <si>
    <t>Համայնքային հայեցողական պաշտոններ</t>
  </si>
  <si>
    <t>Համայնքային քաղաքական պաշտոններ</t>
  </si>
  <si>
    <t xml:space="preserve">Համայնքային վարչական պաշտոններ </t>
  </si>
  <si>
    <r>
      <t xml:space="preserve">Աշխատակազմ </t>
    </r>
    <r>
      <rPr>
        <b/>
        <sz val="11"/>
        <color theme="1"/>
        <rFont val="Calibri"/>
        <family val="2"/>
      </rPr>
      <t>(կառուցվածքային ստորաբաժանումների մեջ չներառված պաշտոններ)</t>
    </r>
  </si>
  <si>
    <t>Ավագանու խմբակցության գործավար</t>
  </si>
  <si>
    <t>Ավագանու խմբակցության փորձագետ</t>
  </si>
  <si>
    <t>Աշխատակիցների թիվը՝ 140</t>
  </si>
  <si>
    <t>Հավելված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Նաիրի համայնքի ավագանու                                                                2024 թվականի ———— -ի N —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</si>
</sst>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GHEA Mariam"/>
      <family val="3"/>
    </font>
    <font>
      <b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sz val="11"/>
      <name val="GHEA Grapalat"/>
      <family val="3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6"/>
  <sheetViews>
    <sheetView tabSelected="1" workbookViewId="0">
      <selection activeCell="G2" sqref="G2"/>
    </sheetView>
  </sheetViews>
  <sheetFormatPr defaultRowHeight="16.5" x14ac:dyDescent="0.25"/>
  <cols>
    <col min="1" max="1" width="5.85546875" style="16" customWidth="1"/>
    <col min="2" max="2" width="41" style="3" customWidth="1"/>
    <col min="3" max="3" width="11.85546875" style="16" customWidth="1"/>
    <col min="4" max="4" width="14.7109375" style="16" customWidth="1"/>
    <col min="5" max="5" width="10" style="16" customWidth="1"/>
    <col min="6" max="6" width="25.42578125" style="16" customWidth="1"/>
    <col min="7" max="7" width="11.5703125" style="3" bestFit="1" customWidth="1"/>
    <col min="8" max="13" width="9.140625" style="3"/>
    <col min="14" max="14" width="19" style="3" customWidth="1"/>
    <col min="15" max="16384" width="9.140625" style="3"/>
  </cols>
  <sheetData>
    <row r="1" spans="1:6" ht="66" customHeight="1" x14ac:dyDescent="0.25">
      <c r="D1" s="20" t="s">
        <v>64</v>
      </c>
      <c r="E1" s="21"/>
      <c r="F1" s="21"/>
    </row>
    <row r="2" spans="1:6" x14ac:dyDescent="0.25">
      <c r="A2" s="1"/>
      <c r="B2" s="2"/>
      <c r="C2" s="28"/>
      <c r="D2" s="28"/>
      <c r="E2" s="28"/>
      <c r="F2" s="28"/>
    </row>
    <row r="3" spans="1:6" ht="47.25" customHeight="1" x14ac:dyDescent="0.25">
      <c r="A3" s="29" t="s">
        <v>52</v>
      </c>
      <c r="B3" s="29"/>
      <c r="C3" s="29"/>
      <c r="D3" s="29"/>
      <c r="E3" s="29"/>
      <c r="F3" s="29"/>
    </row>
    <row r="4" spans="1:6" ht="17.25" customHeight="1" x14ac:dyDescent="0.25">
      <c r="A4" s="29" t="s">
        <v>63</v>
      </c>
      <c r="B4" s="29"/>
      <c r="C4" s="4"/>
      <c r="D4" s="4"/>
      <c r="E4" s="4"/>
      <c r="F4" s="4"/>
    </row>
    <row r="5" spans="1:6" ht="85.5" customHeight="1" x14ac:dyDescent="0.25">
      <c r="A5" s="5" t="s">
        <v>0</v>
      </c>
      <c r="B5" s="5" t="s">
        <v>1</v>
      </c>
      <c r="C5" s="17" t="s">
        <v>17</v>
      </c>
      <c r="D5" s="17" t="s">
        <v>18</v>
      </c>
      <c r="E5" s="17" t="s">
        <v>19</v>
      </c>
      <c r="F5" s="17" t="s">
        <v>20</v>
      </c>
    </row>
    <row r="6" spans="1:6" ht="19.5" customHeight="1" x14ac:dyDescent="0.25">
      <c r="A6" s="25" t="s">
        <v>58</v>
      </c>
      <c r="B6" s="26"/>
      <c r="C6" s="26"/>
      <c r="D6" s="26"/>
      <c r="E6" s="26"/>
      <c r="F6" s="27"/>
    </row>
    <row r="7" spans="1:6" ht="26.25" customHeight="1" x14ac:dyDescent="0.25">
      <c r="A7" s="6">
        <v>1</v>
      </c>
      <c r="B7" s="7" t="s">
        <v>2</v>
      </c>
      <c r="C7" s="6">
        <v>1</v>
      </c>
      <c r="D7" s="6">
        <v>546000</v>
      </c>
      <c r="E7" s="6"/>
      <c r="F7" s="6">
        <f>D7*C7</f>
        <v>546000</v>
      </c>
    </row>
    <row r="8" spans="1:6" ht="27.75" customHeight="1" x14ac:dyDescent="0.25">
      <c r="A8" s="6">
        <v>2</v>
      </c>
      <c r="B8" s="7" t="s">
        <v>56</v>
      </c>
      <c r="C8" s="6">
        <v>1</v>
      </c>
      <c r="D8" s="6">
        <v>436800</v>
      </c>
      <c r="E8" s="6"/>
      <c r="F8" s="6">
        <f t="shared" ref="F8:F14" si="0">D8*C8</f>
        <v>436800</v>
      </c>
    </row>
    <row r="9" spans="1:6" x14ac:dyDescent="0.25">
      <c r="A9" s="6">
        <v>3</v>
      </c>
      <c r="B9" s="9" t="s">
        <v>3</v>
      </c>
      <c r="C9" s="8">
        <v>1</v>
      </c>
      <c r="D9" s="6">
        <v>405600</v>
      </c>
      <c r="E9" s="6"/>
      <c r="F9" s="6">
        <f t="shared" si="0"/>
        <v>405600</v>
      </c>
    </row>
    <row r="10" spans="1:6" x14ac:dyDescent="0.25">
      <c r="A10" s="19"/>
      <c r="B10" s="10" t="s">
        <v>4</v>
      </c>
      <c r="C10" s="10">
        <f>SUM(C7:C9)</f>
        <v>3</v>
      </c>
      <c r="D10" s="12"/>
      <c r="E10" s="12"/>
      <c r="F10" s="12">
        <f>SUM(F7:F9)</f>
        <v>1388400</v>
      </c>
    </row>
    <row r="11" spans="1:6" x14ac:dyDescent="0.25">
      <c r="A11" s="25" t="s">
        <v>57</v>
      </c>
      <c r="B11" s="26"/>
      <c r="C11" s="26"/>
      <c r="D11" s="26"/>
      <c r="E11" s="26"/>
      <c r="F11" s="27"/>
    </row>
    <row r="12" spans="1:6" x14ac:dyDescent="0.25">
      <c r="A12" s="6">
        <v>4</v>
      </c>
      <c r="B12" s="9" t="s">
        <v>5</v>
      </c>
      <c r="C12" s="8">
        <v>2</v>
      </c>
      <c r="D12" s="6">
        <v>360000</v>
      </c>
      <c r="E12" s="6"/>
      <c r="F12" s="6">
        <f t="shared" si="0"/>
        <v>720000</v>
      </c>
    </row>
    <row r="13" spans="1:6" x14ac:dyDescent="0.25">
      <c r="A13" s="6">
        <v>5</v>
      </c>
      <c r="B13" s="9" t="s">
        <v>6</v>
      </c>
      <c r="C13" s="8">
        <v>2</v>
      </c>
      <c r="D13" s="6">
        <v>345600</v>
      </c>
      <c r="E13" s="6"/>
      <c r="F13" s="6">
        <f t="shared" si="0"/>
        <v>691200</v>
      </c>
    </row>
    <row r="14" spans="1:6" ht="33" x14ac:dyDescent="0.25">
      <c r="A14" s="6">
        <v>6</v>
      </c>
      <c r="B14" s="9" t="s">
        <v>21</v>
      </c>
      <c r="C14" s="8">
        <v>1</v>
      </c>
      <c r="D14" s="6">
        <v>288000</v>
      </c>
      <c r="E14" s="6"/>
      <c r="F14" s="6">
        <f t="shared" si="0"/>
        <v>288000</v>
      </c>
    </row>
    <row r="15" spans="1:6" x14ac:dyDescent="0.25">
      <c r="A15" s="6">
        <v>7</v>
      </c>
      <c r="B15" s="14" t="s">
        <v>62</v>
      </c>
      <c r="C15" s="6">
        <v>2</v>
      </c>
      <c r="D15" s="6">
        <v>144000</v>
      </c>
      <c r="E15" s="6"/>
      <c r="F15" s="6">
        <f>+C15*D15</f>
        <v>288000</v>
      </c>
    </row>
    <row r="16" spans="1:6" x14ac:dyDescent="0.25">
      <c r="A16" s="8"/>
      <c r="B16" s="10" t="s">
        <v>4</v>
      </c>
      <c r="C16" s="10">
        <f>SUM(C12:C15)</f>
        <v>7</v>
      </c>
      <c r="D16" s="8"/>
      <c r="E16" s="8"/>
      <c r="F16" s="10">
        <f>SUM(F12:F15)</f>
        <v>1987200</v>
      </c>
    </row>
    <row r="17" spans="1:14" x14ac:dyDescent="0.25">
      <c r="A17" s="22" t="s">
        <v>59</v>
      </c>
      <c r="B17" s="23"/>
      <c r="C17" s="23"/>
      <c r="D17" s="23"/>
      <c r="E17" s="23"/>
      <c r="F17" s="24"/>
    </row>
    <row r="18" spans="1:14" x14ac:dyDescent="0.25">
      <c r="A18" s="8">
        <v>8</v>
      </c>
      <c r="B18" s="11" t="s">
        <v>22</v>
      </c>
      <c r="C18" s="8">
        <v>1</v>
      </c>
      <c r="D18" s="8">
        <v>374400</v>
      </c>
      <c r="E18" s="8"/>
      <c r="F18" s="8">
        <f>D18*C18</f>
        <v>374400</v>
      </c>
    </row>
    <row r="19" spans="1:14" x14ac:dyDescent="0.25">
      <c r="A19" s="8">
        <v>9</v>
      </c>
      <c r="B19" s="7" t="s">
        <v>23</v>
      </c>
      <c r="C19" s="6">
        <v>1</v>
      </c>
      <c r="D19" s="6">
        <v>374400</v>
      </c>
      <c r="E19" s="6"/>
      <c r="F19" s="8">
        <f t="shared" ref="F19:F24" si="1">D19*C19</f>
        <v>374400</v>
      </c>
    </row>
    <row r="20" spans="1:14" x14ac:dyDescent="0.25">
      <c r="A20" s="8">
        <v>10</v>
      </c>
      <c r="B20" s="7" t="s">
        <v>24</v>
      </c>
      <c r="C20" s="6">
        <v>1</v>
      </c>
      <c r="D20" s="6">
        <v>374400</v>
      </c>
      <c r="E20" s="6"/>
      <c r="F20" s="8">
        <f t="shared" si="1"/>
        <v>374400</v>
      </c>
    </row>
    <row r="21" spans="1:14" x14ac:dyDescent="0.25">
      <c r="A21" s="8">
        <v>11</v>
      </c>
      <c r="B21" s="7" t="s">
        <v>25</v>
      </c>
      <c r="C21" s="6">
        <v>1</v>
      </c>
      <c r="D21" s="6">
        <v>345600</v>
      </c>
      <c r="E21" s="6"/>
      <c r="F21" s="8">
        <f t="shared" si="1"/>
        <v>345600</v>
      </c>
    </row>
    <row r="22" spans="1:14" x14ac:dyDescent="0.25">
      <c r="A22" s="8">
        <v>12</v>
      </c>
      <c r="B22" s="7" t="s">
        <v>26</v>
      </c>
      <c r="C22" s="6">
        <v>1</v>
      </c>
      <c r="D22" s="6">
        <v>345600</v>
      </c>
      <c r="E22" s="6"/>
      <c r="F22" s="8">
        <f t="shared" si="1"/>
        <v>345600</v>
      </c>
    </row>
    <row r="23" spans="1:14" ht="21" customHeight="1" x14ac:dyDescent="0.25">
      <c r="A23" s="8">
        <v>13</v>
      </c>
      <c r="B23" s="7" t="s">
        <v>27</v>
      </c>
      <c r="C23" s="6">
        <v>1</v>
      </c>
      <c r="D23" s="6">
        <v>345600</v>
      </c>
      <c r="E23" s="6"/>
      <c r="F23" s="8">
        <f t="shared" si="1"/>
        <v>345600</v>
      </c>
    </row>
    <row r="24" spans="1:14" x14ac:dyDescent="0.25">
      <c r="A24" s="8">
        <v>14</v>
      </c>
      <c r="B24" s="7" t="s">
        <v>28</v>
      </c>
      <c r="C24" s="6">
        <v>1</v>
      </c>
      <c r="D24" s="6">
        <v>316800</v>
      </c>
      <c r="E24" s="6"/>
      <c r="F24" s="8">
        <f t="shared" si="1"/>
        <v>316800</v>
      </c>
    </row>
    <row r="25" spans="1:14" x14ac:dyDescent="0.25">
      <c r="A25" s="6"/>
      <c r="B25" s="12" t="s">
        <v>4</v>
      </c>
      <c r="C25" s="12">
        <f>SUM(C18:C24)</f>
        <v>7</v>
      </c>
      <c r="D25" s="6"/>
      <c r="E25" s="6"/>
      <c r="F25" s="12">
        <f>+F18+F19+F20+F21+F22+F23+F24</f>
        <v>2476800</v>
      </c>
    </row>
    <row r="26" spans="1:14" ht="20.25" customHeight="1" x14ac:dyDescent="0.25">
      <c r="A26" s="25" t="s">
        <v>42</v>
      </c>
      <c r="B26" s="26"/>
      <c r="C26" s="26"/>
      <c r="D26" s="26"/>
      <c r="E26" s="26"/>
      <c r="F26" s="27"/>
    </row>
    <row r="27" spans="1:14" x14ac:dyDescent="0.25">
      <c r="A27" s="6">
        <v>15</v>
      </c>
      <c r="B27" s="7" t="s">
        <v>7</v>
      </c>
      <c r="C27" s="6">
        <v>1</v>
      </c>
      <c r="D27" s="6">
        <v>388800</v>
      </c>
      <c r="E27" s="6"/>
      <c r="F27" s="6">
        <f>D27*C27</f>
        <v>388800</v>
      </c>
      <c r="N27" s="13"/>
    </row>
    <row r="28" spans="1:14" x14ac:dyDescent="0.25">
      <c r="A28" s="19"/>
      <c r="B28" s="12" t="s">
        <v>4</v>
      </c>
      <c r="C28" s="12">
        <v>1</v>
      </c>
      <c r="D28" s="6"/>
      <c r="E28" s="6"/>
      <c r="F28" s="12">
        <f>F27</f>
        <v>388800</v>
      </c>
      <c r="N28" s="13"/>
    </row>
    <row r="29" spans="1:14" ht="32.25" customHeight="1" x14ac:dyDescent="0.25">
      <c r="A29" s="25" t="s">
        <v>45</v>
      </c>
      <c r="B29" s="27"/>
      <c r="C29" s="6"/>
      <c r="D29" s="6"/>
      <c r="E29" s="6"/>
      <c r="F29" s="6"/>
    </row>
    <row r="30" spans="1:14" x14ac:dyDescent="0.25">
      <c r="A30" s="6">
        <v>16</v>
      </c>
      <c r="B30" s="7" t="s">
        <v>11</v>
      </c>
      <c r="C30" s="6">
        <v>1</v>
      </c>
      <c r="D30" s="6">
        <v>331200</v>
      </c>
      <c r="E30" s="6"/>
      <c r="F30" s="6">
        <f>D30*C30</f>
        <v>331200</v>
      </c>
    </row>
    <row r="31" spans="1:14" x14ac:dyDescent="0.25">
      <c r="A31" s="6">
        <v>17</v>
      </c>
      <c r="B31" s="7" t="s">
        <v>44</v>
      </c>
      <c r="C31" s="6">
        <v>1</v>
      </c>
      <c r="D31" s="6">
        <v>259200</v>
      </c>
      <c r="E31" s="6"/>
      <c r="F31" s="6">
        <f t="shared" ref="F31:F33" si="2">D31*C31</f>
        <v>259200</v>
      </c>
    </row>
    <row r="32" spans="1:14" x14ac:dyDescent="0.25">
      <c r="A32" s="6">
        <v>18</v>
      </c>
      <c r="B32" s="7" t="s">
        <v>8</v>
      </c>
      <c r="C32" s="6">
        <v>3</v>
      </c>
      <c r="D32" s="6">
        <v>230400</v>
      </c>
      <c r="E32" s="6"/>
      <c r="F32" s="6">
        <f t="shared" si="2"/>
        <v>691200</v>
      </c>
    </row>
    <row r="33" spans="1:6" x14ac:dyDescent="0.25">
      <c r="A33" s="6">
        <v>19</v>
      </c>
      <c r="B33" s="7" t="s">
        <v>12</v>
      </c>
      <c r="C33" s="6">
        <v>6</v>
      </c>
      <c r="D33" s="6">
        <v>216000</v>
      </c>
      <c r="E33" s="6"/>
      <c r="F33" s="6">
        <f t="shared" si="2"/>
        <v>1296000</v>
      </c>
    </row>
    <row r="34" spans="1:6" ht="15.75" customHeight="1" x14ac:dyDescent="0.25">
      <c r="A34" s="25" t="s">
        <v>4</v>
      </c>
      <c r="B34" s="27"/>
      <c r="C34" s="12">
        <f>SUM(C30:C33)</f>
        <v>11</v>
      </c>
      <c r="D34" s="6"/>
      <c r="E34" s="6"/>
      <c r="F34" s="12">
        <f>SUM(F30:F33)</f>
        <v>2577600</v>
      </c>
    </row>
    <row r="35" spans="1:6" ht="15.75" customHeight="1" x14ac:dyDescent="0.25">
      <c r="A35" s="25" t="s">
        <v>49</v>
      </c>
      <c r="B35" s="27"/>
      <c r="C35" s="6"/>
      <c r="D35" s="6"/>
      <c r="E35" s="6"/>
      <c r="F35" s="6"/>
    </row>
    <row r="36" spans="1:6" x14ac:dyDescent="0.25">
      <c r="A36" s="6">
        <v>20</v>
      </c>
      <c r="B36" s="7" t="s">
        <v>11</v>
      </c>
      <c r="C36" s="6">
        <v>1</v>
      </c>
      <c r="D36" s="6">
        <v>331200</v>
      </c>
      <c r="E36" s="6"/>
      <c r="F36" s="6">
        <f>D36*C36</f>
        <v>331200</v>
      </c>
    </row>
    <row r="37" spans="1:6" x14ac:dyDescent="0.25">
      <c r="A37" s="6">
        <v>21</v>
      </c>
      <c r="B37" s="7" t="s">
        <v>8</v>
      </c>
      <c r="C37" s="6">
        <v>4</v>
      </c>
      <c r="D37" s="6">
        <v>230400</v>
      </c>
      <c r="E37" s="6"/>
      <c r="F37" s="6">
        <f t="shared" ref="F37:F38" si="3">D37*C37</f>
        <v>921600</v>
      </c>
    </row>
    <row r="38" spans="1:6" x14ac:dyDescent="0.25">
      <c r="A38" s="6">
        <v>22</v>
      </c>
      <c r="B38" s="7" t="s">
        <v>12</v>
      </c>
      <c r="C38" s="6">
        <v>2</v>
      </c>
      <c r="D38" s="6">
        <v>216000</v>
      </c>
      <c r="E38" s="6"/>
      <c r="F38" s="6">
        <f t="shared" si="3"/>
        <v>432000</v>
      </c>
    </row>
    <row r="39" spans="1:6" ht="15.75" customHeight="1" x14ac:dyDescent="0.25">
      <c r="A39" s="25" t="s">
        <v>4</v>
      </c>
      <c r="B39" s="27"/>
      <c r="C39" s="12">
        <f>SUM(C36:C38)</f>
        <v>7</v>
      </c>
      <c r="D39" s="6"/>
      <c r="E39" s="6"/>
      <c r="F39" s="12">
        <f>+F36+F37+F38</f>
        <v>1684800</v>
      </c>
    </row>
    <row r="40" spans="1:6" ht="15.75" customHeight="1" x14ac:dyDescent="0.25">
      <c r="A40" s="25" t="s">
        <v>46</v>
      </c>
      <c r="B40" s="26"/>
      <c r="C40" s="27"/>
      <c r="D40" s="6"/>
      <c r="E40" s="6"/>
      <c r="F40" s="6"/>
    </row>
    <row r="41" spans="1:6" x14ac:dyDescent="0.25">
      <c r="A41" s="6">
        <v>23</v>
      </c>
      <c r="B41" s="7" t="s">
        <v>11</v>
      </c>
      <c r="C41" s="6">
        <v>1</v>
      </c>
      <c r="D41" s="6">
        <v>331200</v>
      </c>
      <c r="E41" s="6"/>
      <c r="F41" s="6">
        <f>D41*C41</f>
        <v>331200</v>
      </c>
    </row>
    <row r="42" spans="1:6" x14ac:dyDescent="0.25">
      <c r="A42" s="6">
        <v>24</v>
      </c>
      <c r="B42" s="7" t="s">
        <v>8</v>
      </c>
      <c r="C42" s="6">
        <v>2</v>
      </c>
      <c r="D42" s="6">
        <v>230400</v>
      </c>
      <c r="E42" s="6"/>
      <c r="F42" s="6">
        <f t="shared" ref="F42:F43" si="4">D42*C42</f>
        <v>460800</v>
      </c>
    </row>
    <row r="43" spans="1:6" x14ac:dyDescent="0.25">
      <c r="A43" s="6">
        <v>25</v>
      </c>
      <c r="B43" s="7" t="s">
        <v>12</v>
      </c>
      <c r="C43" s="6">
        <v>2</v>
      </c>
      <c r="D43" s="6">
        <v>216000</v>
      </c>
      <c r="E43" s="6"/>
      <c r="F43" s="6">
        <f t="shared" si="4"/>
        <v>432000</v>
      </c>
    </row>
    <row r="44" spans="1:6" ht="15.75" customHeight="1" x14ac:dyDescent="0.25">
      <c r="A44" s="25" t="s">
        <v>4</v>
      </c>
      <c r="B44" s="27"/>
      <c r="C44" s="12">
        <f>SUM(C41:C43)</f>
        <v>5</v>
      </c>
      <c r="D44" s="6"/>
      <c r="E44" s="6"/>
      <c r="F44" s="12">
        <f>+F41+F42+F43</f>
        <v>1224000</v>
      </c>
    </row>
    <row r="45" spans="1:6" ht="33" customHeight="1" x14ac:dyDescent="0.25">
      <c r="A45" s="25" t="s">
        <v>32</v>
      </c>
      <c r="B45" s="26"/>
      <c r="C45" s="27"/>
      <c r="D45" s="6"/>
      <c r="E45" s="6"/>
      <c r="F45" s="6"/>
    </row>
    <row r="46" spans="1:6" x14ac:dyDescent="0.25">
      <c r="A46" s="6">
        <v>26</v>
      </c>
      <c r="B46" s="14" t="s">
        <v>11</v>
      </c>
      <c r="C46" s="6">
        <v>1</v>
      </c>
      <c r="D46" s="6">
        <v>331200</v>
      </c>
      <c r="E46" s="6"/>
      <c r="F46" s="6">
        <f>D46*C46</f>
        <v>331200</v>
      </c>
    </row>
    <row r="47" spans="1:6" x14ac:dyDescent="0.25">
      <c r="A47" s="6">
        <v>27</v>
      </c>
      <c r="B47" s="14" t="s">
        <v>8</v>
      </c>
      <c r="C47" s="6">
        <v>1</v>
      </c>
      <c r="D47" s="6">
        <v>230400</v>
      </c>
      <c r="E47" s="6"/>
      <c r="F47" s="6">
        <f t="shared" ref="F47" si="5">D47*C47</f>
        <v>230400</v>
      </c>
    </row>
    <row r="48" spans="1:6" x14ac:dyDescent="0.25">
      <c r="A48" s="6">
        <v>28</v>
      </c>
      <c r="B48" s="14" t="s">
        <v>48</v>
      </c>
      <c r="C48" s="6">
        <v>3</v>
      </c>
      <c r="D48" s="6">
        <v>230400</v>
      </c>
      <c r="E48" s="6"/>
      <c r="F48" s="6">
        <f>D48*C48</f>
        <v>691200</v>
      </c>
    </row>
    <row r="49" spans="1:6" ht="33" x14ac:dyDescent="0.25">
      <c r="A49" s="6">
        <v>29</v>
      </c>
      <c r="B49" s="14" t="s">
        <v>53</v>
      </c>
      <c r="C49" s="6">
        <v>2</v>
      </c>
      <c r="D49" s="6">
        <v>216000</v>
      </c>
      <c r="E49" s="6"/>
      <c r="F49" s="6">
        <f>D49*C49</f>
        <v>432000</v>
      </c>
    </row>
    <row r="50" spans="1:6" x14ac:dyDescent="0.25">
      <c r="A50" s="6">
        <v>30</v>
      </c>
      <c r="B50" s="14" t="s">
        <v>12</v>
      </c>
      <c r="C50" s="6">
        <v>3</v>
      </c>
      <c r="D50" s="6">
        <v>216000</v>
      </c>
      <c r="E50" s="6"/>
      <c r="F50" s="6">
        <f t="shared" ref="F50" si="6">D50*C50</f>
        <v>648000</v>
      </c>
    </row>
    <row r="51" spans="1:6" ht="15.75" customHeight="1" x14ac:dyDescent="0.25">
      <c r="A51" s="25" t="s">
        <v>4</v>
      </c>
      <c r="B51" s="27"/>
      <c r="C51" s="12">
        <f>SUM(C46:C50)</f>
        <v>10</v>
      </c>
      <c r="D51" s="6"/>
      <c r="E51" s="6"/>
      <c r="F51" s="12">
        <f>SUM(F46:F50)</f>
        <v>2332800</v>
      </c>
    </row>
    <row r="52" spans="1:6" ht="30.75" customHeight="1" x14ac:dyDescent="0.25">
      <c r="A52" s="25" t="s">
        <v>47</v>
      </c>
      <c r="B52" s="26"/>
      <c r="C52" s="27"/>
      <c r="D52" s="6"/>
      <c r="E52" s="6"/>
      <c r="F52" s="6"/>
    </row>
    <row r="53" spans="1:6" x14ac:dyDescent="0.25">
      <c r="A53" s="6">
        <v>31</v>
      </c>
      <c r="B53" s="7" t="s">
        <v>11</v>
      </c>
      <c r="C53" s="6">
        <v>1</v>
      </c>
      <c r="D53" s="6">
        <v>331200</v>
      </c>
      <c r="E53" s="6"/>
      <c r="F53" s="6">
        <f>D53*C53</f>
        <v>331200</v>
      </c>
    </row>
    <row r="54" spans="1:6" x14ac:dyDescent="0.25">
      <c r="A54" s="6">
        <v>32</v>
      </c>
      <c r="B54" s="7" t="s">
        <v>8</v>
      </c>
      <c r="C54" s="6">
        <v>3</v>
      </c>
      <c r="D54" s="6">
        <v>230400</v>
      </c>
      <c r="E54" s="6"/>
      <c r="F54" s="6">
        <f t="shared" ref="F54:F55" si="7">D54*C54</f>
        <v>691200</v>
      </c>
    </row>
    <row r="55" spans="1:6" x14ac:dyDescent="0.25">
      <c r="A55" s="6">
        <v>33</v>
      </c>
      <c r="B55" s="7" t="s">
        <v>12</v>
      </c>
      <c r="C55" s="6">
        <v>2</v>
      </c>
      <c r="D55" s="6">
        <v>216000</v>
      </c>
      <c r="E55" s="6"/>
      <c r="F55" s="6">
        <f t="shared" si="7"/>
        <v>432000</v>
      </c>
    </row>
    <row r="56" spans="1:6" ht="15.75" customHeight="1" x14ac:dyDescent="0.25">
      <c r="A56" s="25" t="s">
        <v>4</v>
      </c>
      <c r="B56" s="27"/>
      <c r="C56" s="12">
        <f>SUM(C53:C55)</f>
        <v>6</v>
      </c>
      <c r="D56" s="6"/>
      <c r="E56" s="6"/>
      <c r="F56" s="12">
        <f>+F53+F54+F55</f>
        <v>1454400</v>
      </c>
    </row>
    <row r="57" spans="1:6" ht="15.75" customHeight="1" x14ac:dyDescent="0.25">
      <c r="A57" s="25" t="s">
        <v>33</v>
      </c>
      <c r="B57" s="26"/>
      <c r="C57" s="27"/>
      <c r="D57" s="6"/>
      <c r="E57" s="6"/>
      <c r="F57" s="6"/>
    </row>
    <row r="58" spans="1:6" x14ac:dyDescent="0.25">
      <c r="A58" s="6">
        <v>34</v>
      </c>
      <c r="B58" s="7" t="s">
        <v>11</v>
      </c>
      <c r="C58" s="6">
        <v>1</v>
      </c>
      <c r="D58" s="6">
        <v>331200</v>
      </c>
      <c r="E58" s="6"/>
      <c r="F58" s="6">
        <f>D58*C58</f>
        <v>331200</v>
      </c>
    </row>
    <row r="59" spans="1:6" x14ac:dyDescent="0.25">
      <c r="A59" s="6">
        <v>35</v>
      </c>
      <c r="B59" s="9" t="s">
        <v>8</v>
      </c>
      <c r="C59" s="8">
        <v>4</v>
      </c>
      <c r="D59" s="8">
        <v>230400</v>
      </c>
      <c r="E59" s="6"/>
      <c r="F59" s="6">
        <f t="shared" ref="F59:F60" si="8">D59*C59</f>
        <v>921600</v>
      </c>
    </row>
    <row r="60" spans="1:6" x14ac:dyDescent="0.25">
      <c r="A60" s="6">
        <v>36</v>
      </c>
      <c r="B60" s="9" t="s">
        <v>12</v>
      </c>
      <c r="C60" s="8">
        <v>7</v>
      </c>
      <c r="D60" s="8">
        <v>216000</v>
      </c>
      <c r="E60" s="6"/>
      <c r="F60" s="6">
        <f t="shared" si="8"/>
        <v>1512000</v>
      </c>
    </row>
    <row r="61" spans="1:6" ht="15.75" customHeight="1" x14ac:dyDescent="0.25">
      <c r="A61" s="25" t="s">
        <v>4</v>
      </c>
      <c r="B61" s="27"/>
      <c r="C61" s="12">
        <f>SUM(C58:C60)</f>
        <v>12</v>
      </c>
      <c r="D61" s="6"/>
      <c r="E61" s="6"/>
      <c r="F61" s="12">
        <f>+F58+F59+F60</f>
        <v>2764800</v>
      </c>
    </row>
    <row r="62" spans="1:6" ht="31.5" customHeight="1" x14ac:dyDescent="0.25">
      <c r="A62" s="25" t="s">
        <v>34</v>
      </c>
      <c r="B62" s="26"/>
      <c r="C62" s="27"/>
      <c r="D62" s="6"/>
      <c r="E62" s="6"/>
      <c r="F62" s="6"/>
    </row>
    <row r="63" spans="1:6" x14ac:dyDescent="0.25">
      <c r="A63" s="6">
        <v>37</v>
      </c>
      <c r="B63" s="7" t="s">
        <v>11</v>
      </c>
      <c r="C63" s="6">
        <v>1</v>
      </c>
      <c r="D63" s="6">
        <v>331200</v>
      </c>
      <c r="E63" s="6"/>
      <c r="F63" s="6">
        <f>D63*C63</f>
        <v>331200</v>
      </c>
    </row>
    <row r="64" spans="1:6" x14ac:dyDescent="0.25">
      <c r="A64" s="6">
        <v>38</v>
      </c>
      <c r="B64" s="7" t="s">
        <v>8</v>
      </c>
      <c r="C64" s="6">
        <v>3</v>
      </c>
      <c r="D64" s="6">
        <v>230400</v>
      </c>
      <c r="E64" s="6"/>
      <c r="F64" s="6">
        <f t="shared" ref="F64:F65" si="9">D64*C64</f>
        <v>691200</v>
      </c>
    </row>
    <row r="65" spans="1:13" x14ac:dyDescent="0.25">
      <c r="A65" s="6">
        <v>39</v>
      </c>
      <c r="B65" s="7" t="s">
        <v>12</v>
      </c>
      <c r="C65" s="6">
        <v>1</v>
      </c>
      <c r="D65" s="6">
        <v>216000</v>
      </c>
      <c r="E65" s="6"/>
      <c r="F65" s="6">
        <f t="shared" si="9"/>
        <v>216000</v>
      </c>
    </row>
    <row r="66" spans="1:13" ht="15.75" customHeight="1" x14ac:dyDescent="0.25">
      <c r="A66" s="25" t="s">
        <v>4</v>
      </c>
      <c r="B66" s="27"/>
      <c r="C66" s="12">
        <f>SUM(C63:C65)</f>
        <v>5</v>
      </c>
      <c r="D66" s="6"/>
      <c r="E66" s="6"/>
      <c r="F66" s="12">
        <f>+F63+F64+F65</f>
        <v>1238400</v>
      </c>
    </row>
    <row r="67" spans="1:13" ht="15.75" customHeight="1" x14ac:dyDescent="0.25">
      <c r="A67" s="25" t="s">
        <v>35</v>
      </c>
      <c r="B67" s="26"/>
      <c r="C67" s="27"/>
      <c r="D67" s="6"/>
      <c r="E67" s="6"/>
      <c r="F67" s="6"/>
    </row>
    <row r="68" spans="1:13" x14ac:dyDescent="0.25">
      <c r="A68" s="6">
        <v>40</v>
      </c>
      <c r="B68" s="14" t="s">
        <v>11</v>
      </c>
      <c r="C68" s="6">
        <v>1</v>
      </c>
      <c r="D68" s="6">
        <v>331200</v>
      </c>
      <c r="E68" s="6"/>
      <c r="F68" s="6">
        <f>D68*C68</f>
        <v>331200</v>
      </c>
    </row>
    <row r="69" spans="1:13" x14ac:dyDescent="0.25">
      <c r="A69" s="6">
        <v>41</v>
      </c>
      <c r="B69" s="14" t="s">
        <v>8</v>
      </c>
      <c r="C69" s="6">
        <v>3</v>
      </c>
      <c r="D69" s="6">
        <v>230400</v>
      </c>
      <c r="E69" s="6"/>
      <c r="F69" s="6">
        <f t="shared" ref="F69:F70" si="10">D69*C69</f>
        <v>691200</v>
      </c>
    </row>
    <row r="70" spans="1:13" x14ac:dyDescent="0.25">
      <c r="A70" s="6">
        <v>42</v>
      </c>
      <c r="B70" s="14" t="s">
        <v>12</v>
      </c>
      <c r="C70" s="6">
        <v>1</v>
      </c>
      <c r="D70" s="6">
        <v>216000</v>
      </c>
      <c r="E70" s="6"/>
      <c r="F70" s="6">
        <f t="shared" si="10"/>
        <v>216000</v>
      </c>
    </row>
    <row r="71" spans="1:13" ht="15.75" customHeight="1" x14ac:dyDescent="0.25">
      <c r="A71" s="25" t="s">
        <v>4</v>
      </c>
      <c r="B71" s="27"/>
      <c r="C71" s="12">
        <f>SUM(C68:C70)</f>
        <v>5</v>
      </c>
      <c r="D71" s="6"/>
      <c r="E71" s="6"/>
      <c r="F71" s="12">
        <f>+F68+F69+F70</f>
        <v>1238400</v>
      </c>
    </row>
    <row r="72" spans="1:13" ht="34.5" customHeight="1" x14ac:dyDescent="0.25">
      <c r="A72" s="25" t="s">
        <v>36</v>
      </c>
      <c r="B72" s="27"/>
      <c r="C72" s="6"/>
      <c r="D72" s="6"/>
      <c r="E72" s="6"/>
      <c r="F72" s="6"/>
    </row>
    <row r="73" spans="1:13" x14ac:dyDescent="0.25">
      <c r="A73" s="6">
        <v>43</v>
      </c>
      <c r="B73" s="14" t="s">
        <v>11</v>
      </c>
      <c r="C73" s="6">
        <v>1</v>
      </c>
      <c r="D73" s="6">
        <v>331200</v>
      </c>
      <c r="E73" s="6"/>
      <c r="F73" s="6">
        <f>D73*C73</f>
        <v>331200</v>
      </c>
    </row>
    <row r="74" spans="1:13" x14ac:dyDescent="0.25">
      <c r="A74" s="6">
        <v>44</v>
      </c>
      <c r="B74" s="14" t="s">
        <v>8</v>
      </c>
      <c r="C74" s="6">
        <v>2</v>
      </c>
      <c r="D74" s="6">
        <v>230400</v>
      </c>
      <c r="E74" s="6"/>
      <c r="F74" s="6">
        <f t="shared" ref="F74:F75" si="11">D74*C74</f>
        <v>460800</v>
      </c>
    </row>
    <row r="75" spans="1:13" x14ac:dyDescent="0.25">
      <c r="A75" s="6">
        <v>45</v>
      </c>
      <c r="B75" s="14" t="s">
        <v>12</v>
      </c>
      <c r="C75" s="6">
        <v>2</v>
      </c>
      <c r="D75" s="6">
        <v>216000</v>
      </c>
      <c r="E75" s="6"/>
      <c r="F75" s="6">
        <f t="shared" si="11"/>
        <v>432000</v>
      </c>
    </row>
    <row r="76" spans="1:13" ht="27" customHeight="1" x14ac:dyDescent="0.25">
      <c r="A76" s="25" t="s">
        <v>4</v>
      </c>
      <c r="B76" s="27"/>
      <c r="C76" s="12">
        <f>SUM(C73:C75)</f>
        <v>5</v>
      </c>
      <c r="D76" s="6"/>
      <c r="E76" s="6"/>
      <c r="F76" s="12">
        <f>+F73+F74+F75</f>
        <v>1224000</v>
      </c>
    </row>
    <row r="77" spans="1:13" ht="27" customHeight="1" x14ac:dyDescent="0.25">
      <c r="A77" s="25" t="s">
        <v>60</v>
      </c>
      <c r="B77" s="26"/>
      <c r="C77" s="26"/>
      <c r="D77" s="26"/>
      <c r="E77" s="26"/>
      <c r="F77" s="27"/>
    </row>
    <row r="78" spans="1:13" ht="33" x14ac:dyDescent="0.25">
      <c r="A78" s="6">
        <v>46</v>
      </c>
      <c r="B78" s="7" t="s">
        <v>29</v>
      </c>
      <c r="C78" s="6">
        <v>1</v>
      </c>
      <c r="D78" s="6">
        <v>230400</v>
      </c>
      <c r="E78" s="6"/>
      <c r="F78" s="6">
        <f t="shared" ref="F78:F83" si="12">D78*C78</f>
        <v>230400</v>
      </c>
    </row>
    <row r="79" spans="1:13" ht="33" x14ac:dyDescent="0.25">
      <c r="A79" s="6">
        <v>47</v>
      </c>
      <c r="B79" s="7" t="s">
        <v>54</v>
      </c>
      <c r="C79" s="6">
        <v>1</v>
      </c>
      <c r="D79" s="6">
        <v>216000</v>
      </c>
      <c r="E79" s="6"/>
      <c r="F79" s="6">
        <f t="shared" ref="F79" si="13">D79*C79</f>
        <v>216000</v>
      </c>
    </row>
    <row r="80" spans="1:13" x14ac:dyDescent="0.25">
      <c r="A80" s="6">
        <v>48</v>
      </c>
      <c r="B80" s="7" t="s">
        <v>30</v>
      </c>
      <c r="C80" s="6">
        <v>9</v>
      </c>
      <c r="D80" s="6">
        <v>230400</v>
      </c>
      <c r="E80" s="6"/>
      <c r="F80" s="6">
        <f t="shared" si="12"/>
        <v>2073600</v>
      </c>
      <c r="M80" s="13"/>
    </row>
    <row r="81" spans="1:6" ht="16.5" customHeight="1" x14ac:dyDescent="0.25">
      <c r="A81" s="6">
        <v>49</v>
      </c>
      <c r="B81" s="7" t="s">
        <v>9</v>
      </c>
      <c r="C81" s="6">
        <v>1</v>
      </c>
      <c r="D81" s="6">
        <v>173784</v>
      </c>
      <c r="E81" s="6"/>
      <c r="F81" s="6">
        <v>173784</v>
      </c>
    </row>
    <row r="82" spans="1:6" ht="16.5" customHeight="1" x14ac:dyDescent="0.25">
      <c r="A82" s="6">
        <v>50</v>
      </c>
      <c r="B82" s="7" t="s">
        <v>10</v>
      </c>
      <c r="C82" s="6">
        <v>1</v>
      </c>
      <c r="D82" s="6">
        <v>159384</v>
      </c>
      <c r="E82" s="8"/>
      <c r="F82" s="6">
        <f>D82</f>
        <v>159384</v>
      </c>
    </row>
    <row r="83" spans="1:6" ht="16.5" customHeight="1" x14ac:dyDescent="0.25">
      <c r="A83" s="6">
        <v>51</v>
      </c>
      <c r="B83" s="7" t="s">
        <v>31</v>
      </c>
      <c r="C83" s="6">
        <v>4</v>
      </c>
      <c r="D83" s="6">
        <v>216000</v>
      </c>
      <c r="E83" s="8"/>
      <c r="F83" s="6">
        <f t="shared" si="12"/>
        <v>864000</v>
      </c>
    </row>
    <row r="84" spans="1:6" ht="15.75" customHeight="1" x14ac:dyDescent="0.25">
      <c r="A84" s="25" t="s">
        <v>4</v>
      </c>
      <c r="B84" s="27"/>
      <c r="C84" s="12">
        <f>SUM(C78:C83)</f>
        <v>17</v>
      </c>
      <c r="D84" s="12"/>
      <c r="E84" s="12"/>
      <c r="F84" s="12">
        <f>SUM(F78:F83)</f>
        <v>3717168</v>
      </c>
    </row>
    <row r="85" spans="1:6" ht="16.5" customHeight="1" x14ac:dyDescent="0.25">
      <c r="A85" s="25" t="s">
        <v>50</v>
      </c>
      <c r="B85" s="27"/>
      <c r="C85" s="6"/>
      <c r="D85" s="6"/>
      <c r="E85" s="6"/>
      <c r="F85" s="6"/>
    </row>
    <row r="86" spans="1:6" ht="16.5" customHeight="1" x14ac:dyDescent="0.25">
      <c r="A86" s="6">
        <v>52</v>
      </c>
      <c r="B86" s="14" t="s">
        <v>14</v>
      </c>
      <c r="C86" s="6">
        <v>1</v>
      </c>
      <c r="D86" s="6">
        <v>198000</v>
      </c>
      <c r="E86" s="6"/>
      <c r="F86" s="6">
        <f>D86*C86</f>
        <v>198000</v>
      </c>
    </row>
    <row r="87" spans="1:6" x14ac:dyDescent="0.25">
      <c r="A87" s="6">
        <v>53</v>
      </c>
      <c r="B87" s="14" t="s">
        <v>15</v>
      </c>
      <c r="C87" s="6">
        <v>2</v>
      </c>
      <c r="D87" s="6">
        <v>184800</v>
      </c>
      <c r="E87" s="6"/>
      <c r="F87" s="6">
        <f t="shared" ref="F87:F94" si="14">D87*C87</f>
        <v>369600</v>
      </c>
    </row>
    <row r="88" spans="1:6" x14ac:dyDescent="0.25">
      <c r="A88" s="6">
        <v>54</v>
      </c>
      <c r="B88" s="14" t="s">
        <v>15</v>
      </c>
      <c r="C88" s="8">
        <v>7</v>
      </c>
      <c r="D88" s="8">
        <v>171600</v>
      </c>
      <c r="E88" s="8"/>
      <c r="F88" s="6">
        <f t="shared" si="14"/>
        <v>1201200</v>
      </c>
    </row>
    <row r="89" spans="1:6" x14ac:dyDescent="0.25">
      <c r="A89" s="6">
        <v>55</v>
      </c>
      <c r="B89" s="14" t="s">
        <v>16</v>
      </c>
      <c r="C89" s="6">
        <v>9</v>
      </c>
      <c r="D89" s="6">
        <v>171600</v>
      </c>
      <c r="E89" s="6"/>
      <c r="F89" s="6">
        <f t="shared" si="14"/>
        <v>1544400</v>
      </c>
    </row>
    <row r="90" spans="1:6" x14ac:dyDescent="0.25">
      <c r="A90" s="6">
        <v>56</v>
      </c>
      <c r="B90" s="18" t="s">
        <v>55</v>
      </c>
      <c r="C90" s="6">
        <v>1</v>
      </c>
      <c r="D90" s="6">
        <v>171600</v>
      </c>
      <c r="E90" s="6"/>
      <c r="F90" s="6">
        <f t="shared" si="14"/>
        <v>171600</v>
      </c>
    </row>
    <row r="91" spans="1:6" ht="33" x14ac:dyDescent="0.25">
      <c r="A91" s="6">
        <v>57</v>
      </c>
      <c r="B91" s="14" t="s">
        <v>37</v>
      </c>
      <c r="C91" s="6">
        <v>1</v>
      </c>
      <c r="D91" s="6">
        <v>184800</v>
      </c>
      <c r="E91" s="6"/>
      <c r="F91" s="6">
        <f t="shared" si="14"/>
        <v>184800</v>
      </c>
    </row>
    <row r="92" spans="1:6" x14ac:dyDescent="0.25">
      <c r="A92" s="6">
        <v>58</v>
      </c>
      <c r="B92" s="14" t="s">
        <v>38</v>
      </c>
      <c r="C92" s="6">
        <v>1</v>
      </c>
      <c r="D92" s="6">
        <v>171600</v>
      </c>
      <c r="E92" s="6"/>
      <c r="F92" s="6">
        <f t="shared" si="14"/>
        <v>171600</v>
      </c>
    </row>
    <row r="93" spans="1:6" ht="19.5" customHeight="1" x14ac:dyDescent="0.25">
      <c r="A93" s="6">
        <v>59</v>
      </c>
      <c r="B93" s="14" t="s">
        <v>39</v>
      </c>
      <c r="C93" s="6">
        <v>4</v>
      </c>
      <c r="D93" s="6">
        <v>184800</v>
      </c>
      <c r="E93" s="6"/>
      <c r="F93" s="6">
        <f t="shared" si="14"/>
        <v>739200</v>
      </c>
    </row>
    <row r="94" spans="1:6" ht="33.75" customHeight="1" x14ac:dyDescent="0.25">
      <c r="A94" s="6">
        <v>60</v>
      </c>
      <c r="B94" s="18" t="s">
        <v>13</v>
      </c>
      <c r="C94" s="6">
        <v>1</v>
      </c>
      <c r="D94" s="6">
        <v>198000</v>
      </c>
      <c r="E94" s="6"/>
      <c r="F94" s="6">
        <f t="shared" si="14"/>
        <v>198000</v>
      </c>
    </row>
    <row r="95" spans="1:6" x14ac:dyDescent="0.25">
      <c r="A95" s="6">
        <v>61</v>
      </c>
      <c r="B95" s="18" t="s">
        <v>61</v>
      </c>
      <c r="C95" s="8">
        <v>5</v>
      </c>
      <c r="D95" s="8">
        <v>132000</v>
      </c>
      <c r="E95" s="8"/>
      <c r="F95" s="6">
        <f>D95*C95</f>
        <v>660000</v>
      </c>
    </row>
    <row r="96" spans="1:6" x14ac:dyDescent="0.25">
      <c r="A96" s="25" t="s">
        <v>4</v>
      </c>
      <c r="B96" s="27"/>
      <c r="C96" s="12">
        <f>SUM(C86:C95)</f>
        <v>32</v>
      </c>
      <c r="D96" s="12"/>
      <c r="E96" s="12"/>
      <c r="F96" s="12">
        <f>SUM(F86:F95)</f>
        <v>5438400</v>
      </c>
    </row>
    <row r="97" spans="1:15" ht="36.75" customHeight="1" x14ac:dyDescent="0.25">
      <c r="A97" s="25" t="s">
        <v>41</v>
      </c>
      <c r="B97" s="27"/>
      <c r="C97" s="6"/>
      <c r="D97" s="6"/>
      <c r="E97" s="6"/>
      <c r="F97" s="6"/>
    </row>
    <row r="98" spans="1:15" ht="27" customHeight="1" x14ac:dyDescent="0.25">
      <c r="A98" s="6">
        <v>62</v>
      </c>
      <c r="B98" s="14" t="s">
        <v>40</v>
      </c>
      <c r="C98" s="6">
        <v>7</v>
      </c>
      <c r="D98" s="6">
        <v>171600</v>
      </c>
      <c r="E98" s="6"/>
      <c r="F98" s="6">
        <f>D98*C98</f>
        <v>1201200</v>
      </c>
    </row>
    <row r="99" spans="1:15" ht="25.5" customHeight="1" x14ac:dyDescent="0.25">
      <c r="A99" s="25" t="s">
        <v>4</v>
      </c>
      <c r="B99" s="27"/>
      <c r="C99" s="12">
        <f>SUM(C98:C98)</f>
        <v>7</v>
      </c>
      <c r="D99" s="6"/>
      <c r="E99" s="6"/>
      <c r="F99" s="12">
        <f>SUM(F98:F98)</f>
        <v>1201200</v>
      </c>
    </row>
    <row r="100" spans="1:15" x14ac:dyDescent="0.25">
      <c r="A100" s="25" t="s">
        <v>43</v>
      </c>
      <c r="B100" s="27"/>
      <c r="C100" s="12">
        <f>C10+C16+C25+C27+C34+C39+C44+C51+C56+C61+C66+C71+C76+C84+C96+C99</f>
        <v>140</v>
      </c>
      <c r="D100" s="6"/>
      <c r="E100" s="6"/>
      <c r="F100" s="12">
        <f>F10+F16+F25+F28+F34+F39+F44+F51+F56+F61+F66+F71+F76+F84+F96+F99</f>
        <v>32337168</v>
      </c>
    </row>
    <row r="101" spans="1:15" x14ac:dyDescent="0.25">
      <c r="A101" s="1"/>
      <c r="B101" s="2"/>
      <c r="C101" s="1"/>
      <c r="D101" s="1"/>
      <c r="E101" s="1"/>
      <c r="F101" s="1"/>
    </row>
    <row r="102" spans="1:15" x14ac:dyDescent="0.25">
      <c r="A102" s="28" t="s">
        <v>51</v>
      </c>
      <c r="B102" s="28"/>
      <c r="C102" s="15"/>
      <c r="D102" s="28"/>
      <c r="E102" s="28"/>
      <c r="F102" s="28"/>
      <c r="O102" s="3" t="s">
        <v>51</v>
      </c>
    </row>
    <row r="103" spans="1:15" x14ac:dyDescent="0.25">
      <c r="A103" s="1"/>
      <c r="B103" s="2"/>
      <c r="C103" s="1"/>
      <c r="D103" s="1"/>
      <c r="E103" s="1"/>
      <c r="F103" s="1"/>
    </row>
    <row r="104" spans="1:15" x14ac:dyDescent="0.25">
      <c r="A104" s="1"/>
      <c r="B104" s="2"/>
      <c r="C104" s="1"/>
      <c r="D104" s="1"/>
      <c r="E104" s="1"/>
      <c r="F104" s="1"/>
    </row>
    <row r="105" spans="1:15" x14ac:dyDescent="0.25">
      <c r="A105" s="1"/>
      <c r="B105" s="2"/>
      <c r="C105" s="1"/>
      <c r="D105" s="1"/>
      <c r="E105" s="1"/>
      <c r="F105" s="1"/>
    </row>
    <row r="106" spans="1:15" x14ac:dyDescent="0.25">
      <c r="A106" s="1"/>
      <c r="B106" s="2"/>
      <c r="C106" s="1"/>
      <c r="D106" s="1"/>
      <c r="E106" s="1"/>
      <c r="F106" s="1"/>
    </row>
  </sheetData>
  <mergeCells count="35">
    <mergeCell ref="A102:B102"/>
    <mergeCell ref="D102:F102"/>
    <mergeCell ref="A45:C45"/>
    <mergeCell ref="A51:B51"/>
    <mergeCell ref="A52:C52"/>
    <mergeCell ref="A56:B56"/>
    <mergeCell ref="A99:B99"/>
    <mergeCell ref="A71:B71"/>
    <mergeCell ref="A72:B72"/>
    <mergeCell ref="A76:B76"/>
    <mergeCell ref="A85:B85"/>
    <mergeCell ref="A96:B96"/>
    <mergeCell ref="A67:C67"/>
    <mergeCell ref="A84:B84"/>
    <mergeCell ref="A29:B29"/>
    <mergeCell ref="A77:F77"/>
    <mergeCell ref="A100:B100"/>
    <mergeCell ref="A44:B44"/>
    <mergeCell ref="A57:C57"/>
    <mergeCell ref="A61:B61"/>
    <mergeCell ref="A62:C62"/>
    <mergeCell ref="A66:B66"/>
    <mergeCell ref="A35:B35"/>
    <mergeCell ref="A39:B39"/>
    <mergeCell ref="A40:C40"/>
    <mergeCell ref="A34:B34"/>
    <mergeCell ref="A97:B97"/>
    <mergeCell ref="D1:F1"/>
    <mergeCell ref="A17:F17"/>
    <mergeCell ref="A26:F26"/>
    <mergeCell ref="A6:F6"/>
    <mergeCell ref="C2:F2"/>
    <mergeCell ref="A3:F3"/>
    <mergeCell ref="A4:B4"/>
    <mergeCell ref="A11:F11"/>
  </mergeCells>
  <pageMargins left="0.25" right="0.25" top="0.75" bottom="0.75" header="0.3" footer="0.3"/>
  <pageSetup paperSize="9" scale="9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Administrator</cp:lastModifiedBy>
  <cp:lastPrinted>2024-03-21T11:14:27Z</cp:lastPrinted>
  <dcterms:created xsi:type="dcterms:W3CDTF">2022-01-11T12:54:03Z</dcterms:created>
  <dcterms:modified xsi:type="dcterms:W3CDTF">2024-12-17T11:25:06Z</dcterms:modified>
</cp:coreProperties>
</file>