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976" activeTab="2"/>
  </bookViews>
  <sheets>
    <sheet name="Եղ. N 1 մանկ." sheetId="1" r:id="rId1"/>
    <sheet name="Եղ. N 2 մանկ." sheetId="12" r:id="rId2"/>
    <sheet name="Զով. մանկ." sheetId="4" r:id="rId3"/>
    <sheet name="Քասախի մանկ." sheetId="13" r:id="rId4"/>
    <sheet name="Պռոշյանի մանկ" sheetId="14" r:id="rId5"/>
    <sheet name="Արագյուղ մանկ" sheetId="17" r:id="rId6"/>
    <sheet name="Բուժական մանկ." sheetId="18" r:id="rId7"/>
    <sheet name="Զորավ. մանկ." sheetId="5" r:id="rId8"/>
    <sheet name="Եղվ. ա. դպ." sheetId="6" r:id="rId9"/>
    <sheet name="Զով. եր. դպ." sheetId="7" r:id="rId10"/>
    <sheet name="Քաս արվդպ" sheetId="16" r:id="rId11"/>
    <sheet name="Եղվ. մշ." sheetId="8" r:id="rId12"/>
    <sheet name="Զով. մշ." sheetId="9" r:id="rId13"/>
    <sheet name="Պռոշյան մշ. կենտ." sheetId="15" r:id="rId14"/>
    <sheet name="ԿԳՀ" sheetId="10" r:id="rId15"/>
    <sheet name="Բար. և բնակ." sheetId="11" r:id="rId16"/>
  </sheets>
  <definedNames>
    <definedName name="_xlnm.Print_Area" localSheetId="13">'Պռոշյան մշ. կենտ.'!$A$1:$F$29</definedName>
    <definedName name="_xlnm.Print_Area" localSheetId="4">'Պռոշյանի մանկ'!$A$1:$F$34</definedName>
    <definedName name="_xlnm.Print_Area" localSheetId="10">'Քաս արվդպ'!$A$1:$F$32</definedName>
  </definedNames>
  <calcPr calcId="162913"/>
</workbook>
</file>

<file path=xl/calcChain.xml><?xml version="1.0" encoding="utf-8"?>
<calcChain xmlns="http://schemas.openxmlformats.org/spreadsheetml/2006/main">
  <c r="F18" i="4" l="1"/>
  <c r="F15" i="5" l="1"/>
  <c r="F22" i="5"/>
  <c r="F7" i="18" l="1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6" i="18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6" i="17"/>
  <c r="F17" i="15" l="1"/>
  <c r="F28" i="9" l="1"/>
  <c r="C34" i="13"/>
  <c r="C34" i="12"/>
  <c r="C39" i="1"/>
  <c r="D29" i="9"/>
  <c r="C29" i="9"/>
  <c r="F19" i="10"/>
  <c r="D26" i="17"/>
  <c r="F10" i="1"/>
  <c r="D42" i="11" l="1"/>
  <c r="C42" i="11"/>
  <c r="D6" i="11" s="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D34" i="4"/>
  <c r="C34" i="4"/>
  <c r="D5" i="4" s="1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7" i="4"/>
  <c r="F16" i="4"/>
  <c r="F15" i="4"/>
  <c r="F14" i="4"/>
  <c r="F13" i="4"/>
  <c r="F12" i="4"/>
  <c r="F11" i="4"/>
  <c r="F10" i="4"/>
  <c r="F9" i="4"/>
  <c r="D34" i="12"/>
  <c r="D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C25" i="16"/>
  <c r="F24" i="16"/>
  <c r="F23" i="16"/>
  <c r="F21" i="16"/>
  <c r="F20" i="16"/>
  <c r="F19" i="16"/>
  <c r="F18" i="16"/>
  <c r="F17" i="16"/>
  <c r="F15" i="16"/>
  <c r="F14" i="16"/>
  <c r="F13" i="16"/>
  <c r="F12" i="16"/>
  <c r="F11" i="16"/>
  <c r="F10" i="16"/>
  <c r="F9" i="16"/>
  <c r="D39" i="1"/>
  <c r="D6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39" i="1" l="1"/>
  <c r="F25" i="16"/>
  <c r="G42" i="11"/>
  <c r="F34" i="4"/>
  <c r="F34" i="12"/>
  <c r="C26" i="17" l="1"/>
  <c r="E3" i="17" s="1"/>
  <c r="D26" i="18"/>
  <c r="E26" i="18"/>
  <c r="C26" i="18"/>
  <c r="F26" i="18"/>
  <c r="E26" i="17" l="1"/>
  <c r="F26" i="17" l="1"/>
  <c r="D7" i="9"/>
  <c r="F27" i="9"/>
  <c r="F19" i="15" l="1"/>
  <c r="F16" i="7" l="1"/>
  <c r="F15" i="7"/>
  <c r="F22" i="6"/>
  <c r="F21" i="6"/>
  <c r="D21" i="10"/>
  <c r="F13" i="10"/>
  <c r="F14" i="10"/>
  <c r="C21" i="10"/>
  <c r="D7" i="10" s="1"/>
  <c r="F18" i="10"/>
  <c r="C24" i="7" l="1"/>
  <c r="D7" i="7" s="1"/>
  <c r="F23" i="7"/>
  <c r="C30" i="6"/>
  <c r="D7" i="6" s="1"/>
  <c r="F29" i="5"/>
  <c r="F18" i="5" l="1"/>
  <c r="D34" i="13" l="1"/>
  <c r="D7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C26" i="8"/>
  <c r="D7" i="8" s="1"/>
  <c r="F14" i="8"/>
  <c r="F22" i="8"/>
  <c r="E26" i="8"/>
  <c r="D26" i="8"/>
  <c r="F24" i="8"/>
  <c r="F23" i="8"/>
  <c r="F21" i="8"/>
  <c r="F20" i="8"/>
  <c r="F19" i="8"/>
  <c r="F18" i="8"/>
  <c r="F17" i="8"/>
  <c r="F16" i="8"/>
  <c r="F15" i="8"/>
  <c r="F13" i="8"/>
  <c r="F12" i="8"/>
  <c r="F11" i="8"/>
  <c r="F27" i="6"/>
  <c r="F34" i="13" l="1"/>
  <c r="F26" i="8"/>
  <c r="F26" i="14"/>
  <c r="C24" i="15"/>
  <c r="D7" i="15" s="1"/>
  <c r="D24" i="15"/>
  <c r="F23" i="15"/>
  <c r="F18" i="15"/>
  <c r="F16" i="15"/>
  <c r="F12" i="10"/>
  <c r="F28" i="6"/>
  <c r="F22" i="7"/>
  <c r="F22" i="15" l="1"/>
  <c r="F21" i="15"/>
  <c r="F20" i="15"/>
  <c r="F15" i="15"/>
  <c r="F14" i="15"/>
  <c r="F12" i="15"/>
  <c r="F11" i="15"/>
  <c r="F10" i="15"/>
  <c r="F19" i="14"/>
  <c r="D29" i="14"/>
  <c r="C29" i="14"/>
  <c r="D7" i="14" s="1"/>
  <c r="F28" i="14"/>
  <c r="F27" i="14"/>
  <c r="F25" i="14"/>
  <c r="F24" i="14"/>
  <c r="F23" i="14"/>
  <c r="F22" i="14"/>
  <c r="F21" i="14"/>
  <c r="F20" i="14"/>
  <c r="F18" i="14"/>
  <c r="F17" i="14"/>
  <c r="F16" i="14"/>
  <c r="F15" i="14"/>
  <c r="F14" i="14"/>
  <c r="F13" i="14"/>
  <c r="F12" i="14"/>
  <c r="F11" i="14"/>
  <c r="F10" i="14"/>
  <c r="F26" i="9"/>
  <c r="F25" i="9"/>
  <c r="F29" i="14" l="1"/>
  <c r="F26" i="6" l="1"/>
  <c r="F17" i="7" l="1"/>
  <c r="F17" i="10" l="1"/>
  <c r="F22" i="9" l="1"/>
  <c r="F24" i="9"/>
  <c r="F23" i="9"/>
  <c r="F20" i="9"/>
  <c r="F19" i="9"/>
  <c r="F18" i="9"/>
  <c r="F16" i="9"/>
  <c r="F15" i="9"/>
  <c r="F14" i="9"/>
  <c r="F13" i="9"/>
  <c r="D32" i="5"/>
  <c r="C32" i="5"/>
  <c r="D7" i="5" s="1"/>
  <c r="F21" i="5"/>
  <c r="F20" i="5"/>
  <c r="F19" i="5"/>
  <c r="F12" i="5"/>
  <c r="F31" i="5"/>
  <c r="F30" i="5"/>
  <c r="F28" i="5"/>
  <c r="F27" i="5"/>
  <c r="F26" i="5"/>
  <c r="F25" i="5"/>
  <c r="F24" i="5"/>
  <c r="F23" i="5"/>
  <c r="F17" i="5"/>
  <c r="F16" i="5"/>
  <c r="F14" i="5"/>
  <c r="F13" i="5"/>
  <c r="F11" i="5"/>
  <c r="F14" i="7"/>
  <c r="F15" i="6"/>
  <c r="F32" i="5" l="1"/>
  <c r="F20" i="10"/>
  <c r="F16" i="10"/>
  <c r="F15" i="10"/>
  <c r="F11" i="10"/>
  <c r="F21" i="9"/>
  <c r="F21" i="10" l="1"/>
  <c r="F17" i="9"/>
  <c r="F12" i="9"/>
  <c r="F11" i="9"/>
  <c r="F29" i="9" s="1"/>
  <c r="F13" i="7"/>
  <c r="F18" i="7"/>
  <c r="F19" i="7"/>
  <c r="F20" i="7"/>
  <c r="F21" i="7"/>
  <c r="F11" i="7"/>
  <c r="F25" i="6"/>
  <c r="F24" i="6"/>
  <c r="F23" i="6"/>
  <c r="F20" i="6"/>
  <c r="F19" i="6"/>
  <c r="F18" i="6"/>
  <c r="F17" i="6"/>
  <c r="F16" i="6"/>
  <c r="F14" i="6"/>
  <c r="F13" i="6"/>
  <c r="F12" i="6"/>
  <c r="F11" i="6"/>
  <c r="F30" i="6" l="1"/>
  <c r="F24" i="7"/>
  <c r="F13" i="15"/>
  <c r="F24" i="15" s="1"/>
</calcChain>
</file>

<file path=xl/sharedStrings.xml><?xml version="1.0" encoding="utf-8"?>
<sst xmlns="http://schemas.openxmlformats.org/spreadsheetml/2006/main" count="493" uniqueCount="181">
  <si>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</si>
  <si>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</si>
  <si>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</si>
  <si>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</si>
  <si>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</si>
  <si>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</si>
  <si>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Ընդամենը</t>
  </si>
  <si>
    <t>Տնօրեն</t>
  </si>
  <si>
    <t>Մեթոդիստ ուսումնական գծով տնօրենի տեղակալ</t>
  </si>
  <si>
    <t>Բուժքույր</t>
  </si>
  <si>
    <t>Երաժշտական ղեկավար</t>
  </si>
  <si>
    <t>Դաստիարակ</t>
  </si>
  <si>
    <t>Հոգեբան</t>
  </si>
  <si>
    <t xml:space="preserve">Մեթոդիստ </t>
  </si>
  <si>
    <t>Լոգոպեդ</t>
  </si>
  <si>
    <t>Պարուսույց</t>
  </si>
  <si>
    <t>Ֆիզկուլտ հրահանգիչ</t>
  </si>
  <si>
    <t>Գլխավոր հաշվապահ</t>
  </si>
  <si>
    <t>Գործավար</t>
  </si>
  <si>
    <t>Տնտեսվար</t>
  </si>
  <si>
    <t>Շեֆ խոհարար</t>
  </si>
  <si>
    <t>Խոհարար</t>
  </si>
  <si>
    <t>Խոհարարի օգնական</t>
  </si>
  <si>
    <t>Օժանդակ բանվոր</t>
  </si>
  <si>
    <t>Լվացարար</t>
  </si>
  <si>
    <t>Դաստիարակի օգնական</t>
  </si>
  <si>
    <t>Դռնապան</t>
  </si>
  <si>
    <t>Պահակ</t>
  </si>
  <si>
    <t>Հավաքարար</t>
  </si>
  <si>
    <t>Դերձակ</t>
  </si>
  <si>
    <t>Պահեստապետ</t>
  </si>
  <si>
    <t>Փականագործ</t>
  </si>
  <si>
    <t>Փականագործ-էլեկտրամոնտյոր</t>
  </si>
  <si>
    <t>Հնոցապան (սեզոնային)</t>
  </si>
  <si>
    <t>Այգեպան (սեզոնային)</t>
  </si>
  <si>
    <t>Այգեպան /սեզոնային/</t>
  </si>
  <si>
    <t>Փականագործ-էլեկտրիկ</t>
  </si>
  <si>
    <t>Երաժշտության դաստիարակ</t>
  </si>
  <si>
    <t>Ուսմասվար</t>
  </si>
  <si>
    <t>Դաշնամուրի բաժնի վարիչ</t>
  </si>
  <si>
    <t>Փոխտնօրեն տնտ. գծով</t>
  </si>
  <si>
    <t>Գեղ. բաժնի լաբորանտ</t>
  </si>
  <si>
    <t>Խմբակային պարապմունքի ուսուցիչ</t>
  </si>
  <si>
    <t>Անհատական պարապմունքի ուսուցիչ</t>
  </si>
  <si>
    <t>Էլեկտրիկ</t>
  </si>
  <si>
    <t>Դաշնամուր լարող</t>
  </si>
  <si>
    <t>Երգչախմբի ղեկավար</t>
  </si>
  <si>
    <t>Հաշվապահ</t>
  </si>
  <si>
    <t>Գեղմասվար</t>
  </si>
  <si>
    <t>Մեթոդիստ</t>
  </si>
  <si>
    <t>Օպերատոր-գործավար</t>
  </si>
  <si>
    <t>Երաժիշտ-խմբավար /պարուսույց/</t>
  </si>
  <si>
    <t>Գրադարանի վարիչ</t>
  </si>
  <si>
    <t>Գրադարանավար</t>
  </si>
  <si>
    <t>Գեղարվեստական ղեկավար</t>
  </si>
  <si>
    <t>Մանկական գրադարանի գրադարանավար</t>
  </si>
  <si>
    <t>Քաղաքային թիվ 1 գրադարանի գրադարանավար</t>
  </si>
  <si>
    <t>Զորավանի գրադարանի գրադարանավար</t>
  </si>
  <si>
    <t>Տնօրենի տեղակալ</t>
  </si>
  <si>
    <t>Սան. մաքրման բանվոր</t>
  </si>
  <si>
    <t>Եռակցող</t>
  </si>
  <si>
    <t>Ինքնաթափի վարորդ</t>
  </si>
  <si>
    <t>Տրակտորիստ-մեքենավար</t>
  </si>
  <si>
    <t>Տրակտորիստ-մեքենավար /սեզոնային/</t>
  </si>
  <si>
    <t>Աղ ցանող և ջրցան մեքենայի վարորդ</t>
  </si>
  <si>
    <t>Ավտոաշտարակի վարորդ</t>
  </si>
  <si>
    <t>Գերեզմանոցի բանվոր</t>
  </si>
  <si>
    <t>Ֆուտբոլի մարզադաշտի բանվոր</t>
  </si>
  <si>
    <t xml:space="preserve">Էլեկտրիկ </t>
  </si>
  <si>
    <t>Բոքսի մարզիչ</t>
  </si>
  <si>
    <t>Կարատեի մարզիչ</t>
  </si>
  <si>
    <t>Նկարչության խմբակի ղեկավար</t>
  </si>
  <si>
    <t>Ուլունքագործության ղեկավար</t>
  </si>
  <si>
    <t xml:space="preserve">Հնոցապան-հսկիչ </t>
  </si>
  <si>
    <t xml:space="preserve">                         Աշխատակիցների թվաքանակը </t>
  </si>
  <si>
    <t xml:space="preserve">                              Աշխատակիցների թվաքանակը </t>
  </si>
  <si>
    <t xml:space="preserve">                                   Աշխատակիցների թվաքանակը </t>
  </si>
  <si>
    <t xml:space="preserve">                                Աշխատակիցների թվաքանակը </t>
  </si>
  <si>
    <t xml:space="preserve">                                  Աշխատակիցների թվաքանակը </t>
  </si>
  <si>
    <t>Արագյուղի գրադարանի գրադարանավար</t>
  </si>
  <si>
    <t xml:space="preserve">                            Աշխատակիցների թվաքանակը </t>
  </si>
  <si>
    <t xml:space="preserve">                          Աշխատակիցների թվաքանակը </t>
  </si>
  <si>
    <t>Ավտոէլեկտրիկ</t>
  </si>
  <si>
    <t>Պահակ  (տեխնիկայի)</t>
  </si>
  <si>
    <t xml:space="preserve">Ֆուտբոլի ավագ մարզիչ </t>
  </si>
  <si>
    <t xml:space="preserve">Մարզիչի օգնական </t>
  </si>
  <si>
    <t xml:space="preserve">Մեխանիկ </t>
  </si>
  <si>
    <t>Երաժշտական դաստիարակ</t>
  </si>
  <si>
    <t xml:space="preserve">Այգեպան </t>
  </si>
  <si>
    <t>Էլեկտրիկ-փականագործ</t>
  </si>
  <si>
    <t xml:space="preserve">Գիշերային պահակ </t>
  </si>
  <si>
    <t xml:space="preserve"> </t>
  </si>
  <si>
    <t xml:space="preserve">Բուժքույր </t>
  </si>
  <si>
    <t xml:space="preserve">Գլխավոր հաշվապահ </t>
  </si>
  <si>
    <t xml:space="preserve">Հնոցապան </t>
  </si>
  <si>
    <t>Երաժիշտ</t>
  </si>
  <si>
    <t xml:space="preserve">Օժանդակ բանվոր </t>
  </si>
  <si>
    <t xml:space="preserve">Հաշվապահ </t>
  </si>
  <si>
    <t>Խմբակի կազմակերպիչ</t>
  </si>
  <si>
    <t xml:space="preserve">Պահակ </t>
  </si>
  <si>
    <t xml:space="preserve">Դռնապահ </t>
  </si>
  <si>
    <t>Օպերատոր</t>
  </si>
  <si>
    <t>Նկարիչ-դիզայներ</t>
  </si>
  <si>
    <t>Փոխտնօրեն ուսումնական գծով</t>
  </si>
  <si>
    <t>Դռնապահ</t>
  </si>
  <si>
    <t>Աշխատանքների կազմ. պատասխանատու</t>
  </si>
  <si>
    <t>Հավելա-վճար</t>
  </si>
  <si>
    <t>Ֆիզ. հրահանգիչ</t>
  </si>
  <si>
    <t xml:space="preserve">                Աշխատակիցների թվաքանակը </t>
  </si>
  <si>
    <t>Աղբահավաք բանվոր</t>
  </si>
  <si>
    <t xml:space="preserve">Սան. մաքրման պատասխանատու </t>
  </si>
  <si>
    <t xml:space="preserve">Գերեզմանոցի վերահսկիչ </t>
  </si>
  <si>
    <t>Հուշարձանի  և կանաչ տարածքների պահպանության բանվոր (սեզոնային)</t>
  </si>
  <si>
    <t xml:space="preserve">Ընդամենը </t>
  </si>
  <si>
    <t xml:space="preserve">Երգչախմբի ղեկավար </t>
  </si>
  <si>
    <t>Գիշերային պահակ</t>
  </si>
  <si>
    <t>Աղբատար մեքենայի օպերատոր</t>
  </si>
  <si>
    <t>Թատերական խմբի ղեկավար</t>
  </si>
  <si>
    <t>Թատերական խմբի տեխ. ռեժիսոր</t>
  </si>
  <si>
    <t>Այգեպան</t>
  </si>
  <si>
    <t>էլեկտրիկ</t>
  </si>
  <si>
    <t>Կանաչապատման պատասխանատու</t>
  </si>
  <si>
    <t>Աղբահանության գծով տեսուչ</t>
  </si>
  <si>
    <t>Ինժեներ</t>
  </si>
  <si>
    <t>Քասախի գրադարանի գրադարանավար</t>
  </si>
  <si>
    <t>Կենտրոնական գրադարանի գրադարանավար</t>
  </si>
  <si>
    <t>19/380ժ/</t>
  </si>
  <si>
    <t>33/726ժ/</t>
  </si>
  <si>
    <t>13/260ժ/</t>
  </si>
  <si>
    <t>22/484ժ/</t>
  </si>
  <si>
    <t>72.5</t>
  </si>
  <si>
    <t>0.5</t>
  </si>
  <si>
    <t xml:space="preserve"> Օժանդակ բանվոր</t>
  </si>
  <si>
    <t>Տեխնիկական օպերատոր</t>
  </si>
  <si>
    <t>Աղբատար մեքենայի վարորդ</t>
  </si>
  <si>
    <t>Սպորտի և երիտասարդության հարցերի պատասխանատու</t>
  </si>
  <si>
    <t>Հ/հ</t>
  </si>
  <si>
    <t xml:space="preserve">Դաստիարակի օգնական </t>
  </si>
  <si>
    <t>Այգեպան/սեզոնային/</t>
  </si>
  <si>
    <t>Աշխատակիցների թվաքանակը 22</t>
  </si>
  <si>
    <t>Հատուկ մանկավարժ</t>
  </si>
  <si>
    <t xml:space="preserve">Հավելված 1                                                     Նաիրի համայնքի ավագանու                    2024 թվականի -------------------ի                        N--------Ա որոշման  </t>
  </si>
  <si>
    <t xml:space="preserve">                              Աշխատակիցների թվաքանակը 59</t>
  </si>
  <si>
    <t>25.5/561ժ/</t>
  </si>
  <si>
    <t>15.5/310ժ/</t>
  </si>
  <si>
    <t xml:space="preserve"> &lt;&lt;Քասախի արվեստի   դպրոց&gt;&gt; ՀՈԱԿ-ի 2025 թվականի աշխատակիցների թվաքանակը, հաստիքացուցակը և պաշտոնային դրույքաչափերը </t>
  </si>
  <si>
    <t xml:space="preserve">Հավելված 2                                                    Նաիրի համայնքի ավագանու   2024 թվականի --------------ի                       N------Ա որոշման  </t>
  </si>
  <si>
    <t xml:space="preserve">Հավելված 3                                                    Նաիրի համայնքի ավագանու   2024 թվականի-----------ի                       N----------Ա որոշման  </t>
  </si>
  <si>
    <t>Բնապահպան</t>
  </si>
  <si>
    <t xml:space="preserve">&lt;&lt;Նաիրիի բարեկարգում և բնակֆոնդ&gt;&gt; ՀՈԱԿ-ի 2025 թվականի աշխատակիցների թվաքանակը, հաստիքացուցակը և պաշտոնային դրույքաչափերը </t>
  </si>
  <si>
    <t xml:space="preserve">Հավելված 6
Նաիրի համայնքի ավագանու
2024  թվականի ---------------------- ի
N----Ա որոշման   </t>
  </si>
  <si>
    <t xml:space="preserve">Հավելված 7
Նաիրի համայնքի ավագանու
2024  թվականի -----------------------ի
N------------Ա որոշման   </t>
  </si>
  <si>
    <t xml:space="preserve">                                 Հավելված 11                                 Նաիրի համայնքի ավագանու                                                                 2024 թվականի -------------ի  N---Ա որոշման  </t>
  </si>
  <si>
    <t>Հավելված 16                                                  Նաիրի համայնքի ավագանու                                                                      2024 թվականի -------------ի N--------Ա որոշման</t>
  </si>
  <si>
    <t xml:space="preserve">Հավելված 4                                         Նաիրի համայնքի ավագանու                                                                  2024 թվականի ---------- --ի                        N -----Ա որոշման    </t>
  </si>
  <si>
    <t xml:space="preserve">Հավելված 5                                              Նաիրի համայնքի ավագանու                                                                   2024 թվականի --------ի                        N-----Ա որոշման   </t>
  </si>
  <si>
    <t xml:space="preserve">Հավելված 8                                       Նաիրի համայնքի ավագանու                    2024 թվականի ---------------ի                        N -----Ա որոշման  </t>
  </si>
  <si>
    <t xml:space="preserve">Հավելված 9                                        Նաիրի համայնքի ավագանու                                                                   2024 թվականի -----------ի                        N -----Ա որոշման  </t>
  </si>
  <si>
    <t xml:space="preserve">Հավելված 10                                     Նաիրի համայնքի ավագանու                                                                2024 թվականի ---------ի                        N ------Ա որոշման  </t>
  </si>
  <si>
    <t xml:space="preserve">Հավելված 12                                Նաիրի համայնքի ավագանու                                                        2024 թվականի-------------ի                        N -------Ա որոշման  </t>
  </si>
  <si>
    <t>Հավելված 13                                     Նաիրի համայնքի ավագանու                                                        2024 թվականի -------------ի                        N------Ա որոշման</t>
  </si>
  <si>
    <t xml:space="preserve">Հավելված 14                                                        Նաիրի համայնքի ավագանու                                                                   2024 թվականի-----------ի  N ------Ա որոշման  </t>
  </si>
  <si>
    <t>Հավելված 15                                 Նաիրի համայնքի ավագանու                                                2024 թվականի -----------ի                        N ------Ա որոշման</t>
  </si>
  <si>
    <t xml:space="preserve">&lt;&lt;Եղվարդի կենտրոնացված գրադարանային համակարգ&gt;&gt; ՀՈԱԿ-ի 2025 թվականի աշխատակիցների թվաքանակը, հաստիքացուցակը և պաշտոնային դրույքաչափերը </t>
  </si>
  <si>
    <r>
      <rPr>
        <sz val="11"/>
        <rFont val="Calibri"/>
        <family val="2"/>
        <scheme val="minor"/>
      </rPr>
      <t xml:space="preserve">Պռոշյանի &lt;&lt;Կարոտ Մկրտչյան&gt;&gt;  մշակույթի կենտրոն ՀՈԱԿ-ի 2025 թվականի </t>
    </r>
    <r>
      <rPr>
        <sz val="11"/>
        <color theme="1"/>
        <rFont val="Calibri"/>
        <family val="2"/>
        <charset val="204"/>
        <scheme val="minor"/>
      </rPr>
      <t xml:space="preserve">աշխատակիցների թվաքանակը, հաստիքացուցակը և պաշտոնային դրույքաչափերը </t>
    </r>
  </si>
  <si>
    <t xml:space="preserve">&lt;&lt;Զովունիի մշակութային կենտրոն&gt;&gt; ՀՈԱԿ-ի 2025  թվականի աշխատակիցների թվաքանակը, հաստիքացուցակը և պաշտոնային դրույքաչափերը </t>
  </si>
  <si>
    <t xml:space="preserve">&lt;&lt;Եղվարդի մշակույթի տուն&gt;&gt; ՀՈԱԿ-ի 2025 թվականի աշխատակիցների թվաքանակը, հաստիքացուցակը և պաշտոնային դրույքաչափերը </t>
  </si>
  <si>
    <t xml:space="preserve">&lt;&lt;Զովունիի երաժշտական դպրոց&gt;&gt; ՀՈԱԿ-ի 2025 թվականի աշխատակիցների թվաքանակը, հաստիքացուցակը և պաշտոնային դրույքաչափերը </t>
  </si>
  <si>
    <t xml:space="preserve">      &lt;&lt;Եղվարդի արվեստի դպրոց&gt;&gt; ՀՈԱԿ-ի 2025 թվականի աշխատակիցների    թվաքանակը, հաստիքացուցակը և պաշտոնային դրույքաչափերը </t>
  </si>
  <si>
    <t xml:space="preserve">&lt;&lt;Զորավանի մանկապարտեզ&gt;&gt; ՀՈԱԿ-ի 2025 թվականի աշխատակիցների թվաքանակը, հաստիքացուցակը և պաշտոնային դրույքաչափերը </t>
  </si>
  <si>
    <t xml:space="preserve">&lt;&lt;Եղվարդի համար  1 մսուր-մանկապարտեզ&gt;&gt; ՀՈԱԿ-ի 2025 թվականի աշխատակիցների թվաքանակը, հաստիքացուցակը և պաշտոնային դրույքաչափերը </t>
  </si>
  <si>
    <t xml:space="preserve">&lt;&lt;Եղվարդի համար 2 մսուր մանկապարտեզ&gt;&gt; ՀՈԱԿ-ի 2025 թվականի աշխատակիցների թվաքանակը, հաստիքացուցակը և պաշտոնային դրույքաչափերը </t>
  </si>
  <si>
    <r>
      <rPr>
        <sz val="11"/>
        <rFont val="Calibri"/>
        <family val="2"/>
        <scheme val="minor"/>
      </rPr>
      <t xml:space="preserve">«Պռոշյանի «Պարոնյանի անվան մանկապարտեզ»» ՀՈԱԿ-ի 2025 թվականի </t>
    </r>
    <r>
      <rPr>
        <sz val="11"/>
        <color theme="1"/>
        <rFont val="Calibri"/>
        <family val="2"/>
        <charset val="204"/>
        <scheme val="minor"/>
      </rPr>
      <t xml:space="preserve">աշխատակիցների թվաքանակը, հաստիքացուցակը և պաշտոնային դրույքաչափերը </t>
    </r>
  </si>
  <si>
    <t xml:space="preserve">&lt;&lt;Զովունիի մանկապարտեզ&gt;&gt; ՀՈԱԿ-ի 2025 թվականի աշխատակիցների թվաքանակը, հաստիքացուցակը և պաշտոնային դրույքաչափերը </t>
  </si>
  <si>
    <t xml:space="preserve">«Քասախի «Արուսյակ»  մանկապարտեզ» ՀՈԱԿ-ի 2025 թվականի աշխատակիցների թվաքանակը, հաստիքացուցակը և պաշտոնային դրույքաչափերը </t>
  </si>
  <si>
    <t>Բուժականի գրադարանի գրադարանավար</t>
  </si>
  <si>
    <t>Շախմատի մարզիչ</t>
  </si>
  <si>
    <t>Աշխատակիցների թվաքանակը</t>
  </si>
  <si>
    <t>Խմբային պարապմունքի ուսուցիչ</t>
  </si>
  <si>
    <t>«Բուժականի մանկապարտեզ» ՀՈԱԿ-ի 2025 թվականի աշխատակիցների թվաքանակը, հաստիքացուցակը և պաշտոնային դրույքաչափերը</t>
  </si>
  <si>
    <t>«Արագյուղի մանկապարտեզ» ՀՈԱԿ-ի 2025 թվականի աշխատակիցների թվաքանակը, հաստիքացուցակը և պաշտոնային դրույքաչափերը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</si>
</sst>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2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4" xfId="0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3" fillId="0" borderId="1" xfId="0" applyFont="1" applyBorder="1" applyAlignment="1">
      <alignment horizontal="right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3" fillId="0" borderId="1" xfId="0" applyNumberFormat="1" applyFont="1" applyBorder="1"/>
    <xf numFmtId="0" fontId="0" fillId="0" borderId="1" xfId="0" applyBorder="1" applyAlignment="1">
      <alignment horizontal="right" vertical="center"/>
    </xf>
    <xf numFmtId="0" fontId="3" fillId="0" borderId="1" xfId="0" applyNumberFormat="1" applyFont="1" applyBorder="1"/>
    <xf numFmtId="0" fontId="0" fillId="2" borderId="1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right"/>
    </xf>
    <xf numFmtId="0" fontId="0" fillId="2" borderId="0" xfId="0" applyFont="1" applyFill="1"/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1" workbookViewId="0">
      <selection activeCell="B17" sqref="B17:F17"/>
    </sheetView>
  </sheetViews>
  <sheetFormatPr defaultRowHeight="15" x14ac:dyDescent="0.25"/>
  <cols>
    <col min="1" max="1" width="4.28515625" customWidth="1"/>
    <col min="2" max="2" width="32.5703125" customWidth="1"/>
    <col min="3" max="3" width="14.5703125" customWidth="1"/>
    <col min="4" max="4" width="9.28515625" customWidth="1"/>
    <col min="5" max="5" width="16.85546875" customWidth="1"/>
    <col min="6" max="6" width="16.7109375" customWidth="1"/>
  </cols>
  <sheetData>
    <row r="1" spans="1:7" ht="51" hidden="1" customHeight="1" x14ac:dyDescent="0.25">
      <c r="E1" s="3"/>
      <c r="F1" s="3"/>
    </row>
    <row r="2" spans="1:7" ht="69.75" customHeight="1" x14ac:dyDescent="0.25">
      <c r="E2" s="59" t="s">
        <v>141</v>
      </c>
      <c r="F2" s="59"/>
    </row>
    <row r="3" spans="1:7" x14ac:dyDescent="0.25">
      <c r="B3" s="60" t="s">
        <v>170</v>
      </c>
      <c r="C3" s="60"/>
      <c r="D3" s="60"/>
      <c r="E3" s="60"/>
    </row>
    <row r="4" spans="1:7" ht="31.5" customHeight="1" x14ac:dyDescent="0.25">
      <c r="B4" s="60"/>
      <c r="C4" s="60"/>
      <c r="D4" s="60"/>
      <c r="E4" s="60"/>
    </row>
    <row r="6" spans="1:7" x14ac:dyDescent="0.25">
      <c r="B6" s="61" t="s">
        <v>80</v>
      </c>
      <c r="C6" s="61"/>
      <c r="D6" s="12">
        <f>C39</f>
        <v>68</v>
      </c>
    </row>
    <row r="7" spans="1:7" ht="42" customHeight="1" x14ac:dyDescent="0.25">
      <c r="A7" s="2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3"/>
    </row>
    <row r="8" spans="1:7" ht="14.25" customHeight="1" x14ac:dyDescent="0.25">
      <c r="A8" s="2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3"/>
    </row>
    <row r="9" spans="1:7" ht="16.5" customHeight="1" x14ac:dyDescent="0.25">
      <c r="A9" s="1">
        <v>1</v>
      </c>
      <c r="B9" s="8" t="s">
        <v>7</v>
      </c>
      <c r="C9" s="1">
        <v>1</v>
      </c>
      <c r="D9" s="1">
        <v>1</v>
      </c>
      <c r="E9" s="1">
        <v>240000</v>
      </c>
      <c r="F9" s="1">
        <f>D9*E9</f>
        <v>240000</v>
      </c>
    </row>
    <row r="10" spans="1:7" ht="33" customHeight="1" x14ac:dyDescent="0.25">
      <c r="A10" s="1">
        <v>2</v>
      </c>
      <c r="B10" s="8" t="s">
        <v>8</v>
      </c>
      <c r="C10" s="1">
        <v>1</v>
      </c>
      <c r="D10" s="1">
        <v>1.25</v>
      </c>
      <c r="E10" s="1">
        <v>150000</v>
      </c>
      <c r="F10" s="1">
        <f>D10*E10</f>
        <v>187500</v>
      </c>
    </row>
    <row r="11" spans="1:7" ht="15" customHeight="1" x14ac:dyDescent="0.25">
      <c r="A11" s="1">
        <v>3</v>
      </c>
      <c r="B11" s="8" t="s">
        <v>9</v>
      </c>
      <c r="C11" s="1">
        <v>2</v>
      </c>
      <c r="D11" s="1">
        <v>1.5</v>
      </c>
      <c r="E11" s="1">
        <v>136500</v>
      </c>
      <c r="F11" s="1">
        <f>D11*E11</f>
        <v>204750</v>
      </c>
    </row>
    <row r="12" spans="1:7" ht="15" customHeight="1" x14ac:dyDescent="0.25">
      <c r="A12" s="1">
        <v>4</v>
      </c>
      <c r="B12" s="8" t="s">
        <v>10</v>
      </c>
      <c r="C12" s="1">
        <v>3</v>
      </c>
      <c r="D12" s="1">
        <v>3</v>
      </c>
      <c r="E12" s="1">
        <v>141750</v>
      </c>
      <c r="F12" s="1">
        <f t="shared" ref="F12:F38" si="0">D12*E12</f>
        <v>425250</v>
      </c>
    </row>
    <row r="13" spans="1:7" ht="15" customHeight="1" x14ac:dyDescent="0.25">
      <c r="A13" s="1">
        <v>5</v>
      </c>
      <c r="B13" s="8" t="s">
        <v>11</v>
      </c>
      <c r="C13" s="1">
        <v>12</v>
      </c>
      <c r="D13" s="1">
        <v>15</v>
      </c>
      <c r="E13" s="1">
        <v>141750</v>
      </c>
      <c r="F13" s="1">
        <f t="shared" si="0"/>
        <v>2126250</v>
      </c>
    </row>
    <row r="14" spans="1:7" ht="15" customHeight="1" x14ac:dyDescent="0.25">
      <c r="A14" s="1">
        <v>6</v>
      </c>
      <c r="B14" s="8" t="s">
        <v>12</v>
      </c>
      <c r="C14" s="1">
        <v>1</v>
      </c>
      <c r="D14" s="1">
        <v>1</v>
      </c>
      <c r="E14" s="1">
        <v>141750</v>
      </c>
      <c r="F14" s="1">
        <f t="shared" si="0"/>
        <v>141750</v>
      </c>
    </row>
    <row r="15" spans="1:7" ht="15" customHeight="1" x14ac:dyDescent="0.25">
      <c r="A15" s="1">
        <v>7</v>
      </c>
      <c r="B15" s="8" t="s">
        <v>13</v>
      </c>
      <c r="C15" s="1">
        <v>1</v>
      </c>
      <c r="D15" s="1">
        <v>1</v>
      </c>
      <c r="E15" s="1">
        <v>157500</v>
      </c>
      <c r="F15" s="1">
        <f t="shared" si="0"/>
        <v>157500</v>
      </c>
    </row>
    <row r="16" spans="1:7" ht="15" customHeight="1" x14ac:dyDescent="0.25">
      <c r="A16" s="1">
        <v>8</v>
      </c>
      <c r="B16" s="8" t="s">
        <v>14</v>
      </c>
      <c r="C16" s="1">
        <v>2</v>
      </c>
      <c r="D16" s="1">
        <v>2</v>
      </c>
      <c r="E16" s="1">
        <v>141750</v>
      </c>
      <c r="F16" s="1">
        <f t="shared" si="0"/>
        <v>283500</v>
      </c>
    </row>
    <row r="17" spans="1:6" ht="15" customHeight="1" x14ac:dyDescent="0.25">
      <c r="A17" s="44">
        <v>9</v>
      </c>
      <c r="B17" s="53" t="s">
        <v>140</v>
      </c>
      <c r="C17" s="44">
        <v>1</v>
      </c>
      <c r="D17" s="44">
        <v>1</v>
      </c>
      <c r="E17" s="1">
        <v>141750</v>
      </c>
      <c r="F17" s="44">
        <f t="shared" si="0"/>
        <v>141750</v>
      </c>
    </row>
    <row r="18" spans="1:6" ht="15" customHeight="1" x14ac:dyDescent="0.25">
      <c r="A18" s="1">
        <v>10</v>
      </c>
      <c r="B18" s="8" t="s">
        <v>15</v>
      </c>
      <c r="C18" s="1">
        <v>3</v>
      </c>
      <c r="D18" s="1">
        <v>2.5</v>
      </c>
      <c r="E18" s="1">
        <v>141750</v>
      </c>
      <c r="F18" s="1">
        <f t="shared" si="0"/>
        <v>354375</v>
      </c>
    </row>
    <row r="19" spans="1:6" ht="15" customHeight="1" x14ac:dyDescent="0.25">
      <c r="A19" s="1">
        <v>11</v>
      </c>
      <c r="B19" s="8" t="s">
        <v>16</v>
      </c>
      <c r="C19" s="1">
        <v>3</v>
      </c>
      <c r="D19" s="1">
        <v>2</v>
      </c>
      <c r="E19" s="1">
        <v>141750</v>
      </c>
      <c r="F19" s="1">
        <f t="shared" si="0"/>
        <v>283500</v>
      </c>
    </row>
    <row r="20" spans="1:6" ht="15" customHeight="1" x14ac:dyDescent="0.25">
      <c r="A20" s="1">
        <v>12</v>
      </c>
      <c r="B20" s="8" t="s">
        <v>17</v>
      </c>
      <c r="C20" s="1">
        <v>1</v>
      </c>
      <c r="D20" s="1">
        <v>1</v>
      </c>
      <c r="E20" s="1">
        <v>168000</v>
      </c>
      <c r="F20" s="1">
        <f t="shared" si="0"/>
        <v>168000</v>
      </c>
    </row>
    <row r="21" spans="1:6" ht="15" customHeight="1" x14ac:dyDescent="0.25">
      <c r="A21" s="1">
        <v>13</v>
      </c>
      <c r="B21" s="8" t="s">
        <v>18</v>
      </c>
      <c r="C21" s="1">
        <v>1</v>
      </c>
      <c r="D21" s="1">
        <v>1</v>
      </c>
      <c r="E21" s="1">
        <v>136500</v>
      </c>
      <c r="F21" s="1">
        <f t="shared" si="0"/>
        <v>136500</v>
      </c>
    </row>
    <row r="22" spans="1:6" ht="15" customHeight="1" x14ac:dyDescent="0.25">
      <c r="A22" s="1">
        <v>14</v>
      </c>
      <c r="B22" s="8" t="s">
        <v>19</v>
      </c>
      <c r="C22" s="1">
        <v>1</v>
      </c>
      <c r="D22" s="1">
        <v>1</v>
      </c>
      <c r="E22" s="1">
        <v>136500</v>
      </c>
      <c r="F22" s="1">
        <f t="shared" si="0"/>
        <v>136500</v>
      </c>
    </row>
    <row r="23" spans="1:6" ht="15" customHeight="1" x14ac:dyDescent="0.25">
      <c r="A23" s="1">
        <v>15</v>
      </c>
      <c r="B23" s="8" t="s">
        <v>20</v>
      </c>
      <c r="C23" s="1">
        <v>1</v>
      </c>
      <c r="D23" s="1">
        <v>1</v>
      </c>
      <c r="E23" s="1">
        <v>141750</v>
      </c>
      <c r="F23" s="1">
        <f t="shared" si="0"/>
        <v>141750</v>
      </c>
    </row>
    <row r="24" spans="1:6" ht="15" customHeight="1" x14ac:dyDescent="0.25">
      <c r="A24" s="1">
        <v>16</v>
      </c>
      <c r="B24" s="8" t="s">
        <v>21</v>
      </c>
      <c r="C24" s="1">
        <v>3</v>
      </c>
      <c r="D24" s="1">
        <v>3</v>
      </c>
      <c r="E24" s="1">
        <v>138600</v>
      </c>
      <c r="F24" s="1">
        <f t="shared" si="0"/>
        <v>415800</v>
      </c>
    </row>
    <row r="25" spans="1:6" ht="15" customHeight="1" x14ac:dyDescent="0.25">
      <c r="A25" s="1">
        <v>17</v>
      </c>
      <c r="B25" s="8" t="s">
        <v>22</v>
      </c>
      <c r="C25" s="1">
        <v>1</v>
      </c>
      <c r="D25" s="1">
        <v>1</v>
      </c>
      <c r="E25" s="1">
        <v>136500</v>
      </c>
      <c r="F25" s="1">
        <f t="shared" si="0"/>
        <v>136500</v>
      </c>
    </row>
    <row r="26" spans="1:6" ht="15" customHeight="1" x14ac:dyDescent="0.25">
      <c r="A26" s="1">
        <v>18</v>
      </c>
      <c r="B26" s="8" t="s">
        <v>23</v>
      </c>
      <c r="C26" s="1">
        <v>2</v>
      </c>
      <c r="D26" s="1">
        <v>2</v>
      </c>
      <c r="E26" s="1">
        <v>136500</v>
      </c>
      <c r="F26" s="1">
        <f t="shared" si="0"/>
        <v>273000</v>
      </c>
    </row>
    <row r="27" spans="1:6" ht="15" customHeight="1" x14ac:dyDescent="0.25">
      <c r="A27" s="1">
        <v>19</v>
      </c>
      <c r="B27" s="8" t="s">
        <v>24</v>
      </c>
      <c r="C27" s="1">
        <v>2</v>
      </c>
      <c r="D27" s="1">
        <v>2</v>
      </c>
      <c r="E27" s="1">
        <v>136500</v>
      </c>
      <c r="F27" s="1">
        <f t="shared" si="0"/>
        <v>273000</v>
      </c>
    </row>
    <row r="28" spans="1:6" ht="15" customHeight="1" x14ac:dyDescent="0.25">
      <c r="A28" s="1">
        <v>20</v>
      </c>
      <c r="B28" s="8" t="s">
        <v>25</v>
      </c>
      <c r="C28" s="1">
        <v>13</v>
      </c>
      <c r="D28" s="1">
        <v>14.3</v>
      </c>
      <c r="E28" s="1">
        <v>138600</v>
      </c>
      <c r="F28" s="1">
        <f t="shared" si="0"/>
        <v>1981980</v>
      </c>
    </row>
    <row r="29" spans="1:6" ht="15" customHeight="1" x14ac:dyDescent="0.25">
      <c r="A29" s="1">
        <v>21</v>
      </c>
      <c r="B29" s="8" t="s">
        <v>26</v>
      </c>
      <c r="C29" s="1">
        <v>2</v>
      </c>
      <c r="D29" s="1">
        <v>2</v>
      </c>
      <c r="E29" s="1">
        <v>136500</v>
      </c>
      <c r="F29" s="1">
        <f t="shared" si="0"/>
        <v>273000</v>
      </c>
    </row>
    <row r="30" spans="1:6" ht="15" customHeight="1" x14ac:dyDescent="0.25">
      <c r="A30" s="1">
        <v>22</v>
      </c>
      <c r="B30" s="8" t="s">
        <v>27</v>
      </c>
      <c r="C30" s="1">
        <v>1</v>
      </c>
      <c r="D30" s="1">
        <v>1.5</v>
      </c>
      <c r="E30" s="1">
        <v>136500</v>
      </c>
      <c r="F30" s="1">
        <f t="shared" si="0"/>
        <v>204750</v>
      </c>
    </row>
    <row r="31" spans="1:6" ht="15" customHeight="1" x14ac:dyDescent="0.25">
      <c r="A31" s="1">
        <v>23</v>
      </c>
      <c r="B31" s="8" t="s">
        <v>28</v>
      </c>
      <c r="C31" s="1">
        <v>2</v>
      </c>
      <c r="D31" s="1">
        <v>2</v>
      </c>
      <c r="E31" s="1">
        <v>136500</v>
      </c>
      <c r="F31" s="1">
        <f t="shared" si="0"/>
        <v>273000</v>
      </c>
    </row>
    <row r="32" spans="1:6" ht="15" customHeight="1" x14ac:dyDescent="0.25">
      <c r="A32" s="1">
        <v>24</v>
      </c>
      <c r="B32" s="8" t="s">
        <v>29</v>
      </c>
      <c r="C32" s="1">
        <v>1</v>
      </c>
      <c r="D32" s="1">
        <v>0.5</v>
      </c>
      <c r="E32" s="1">
        <v>136500</v>
      </c>
      <c r="F32" s="1">
        <f t="shared" si="0"/>
        <v>68250</v>
      </c>
    </row>
    <row r="33" spans="1:6" ht="15" customHeight="1" x14ac:dyDescent="0.25">
      <c r="A33" s="1">
        <v>25</v>
      </c>
      <c r="B33" s="8" t="s">
        <v>30</v>
      </c>
      <c r="C33" s="1">
        <v>1</v>
      </c>
      <c r="D33" s="1">
        <v>0.5</v>
      </c>
      <c r="E33" s="1">
        <v>136500</v>
      </c>
      <c r="F33" s="1">
        <f t="shared" si="0"/>
        <v>68250</v>
      </c>
    </row>
    <row r="34" spans="1:6" ht="15" customHeight="1" x14ac:dyDescent="0.25">
      <c r="A34" s="1">
        <v>26</v>
      </c>
      <c r="B34" s="11" t="s">
        <v>31</v>
      </c>
      <c r="C34" s="1">
        <v>1</v>
      </c>
      <c r="D34" s="1">
        <v>1</v>
      </c>
      <c r="E34" s="1">
        <v>136500</v>
      </c>
      <c r="F34" s="1">
        <f t="shared" si="0"/>
        <v>136500</v>
      </c>
    </row>
    <row r="35" spans="1:6" ht="15" customHeight="1" x14ac:dyDescent="0.25">
      <c r="A35" s="1">
        <v>27</v>
      </c>
      <c r="B35" s="8" t="s">
        <v>32</v>
      </c>
      <c r="C35" s="1">
        <v>1</v>
      </c>
      <c r="D35" s="1">
        <v>0.5</v>
      </c>
      <c r="E35" s="1">
        <v>136500</v>
      </c>
      <c r="F35" s="1">
        <f t="shared" si="0"/>
        <v>68250</v>
      </c>
    </row>
    <row r="36" spans="1:6" ht="15" customHeight="1" x14ac:dyDescent="0.25">
      <c r="A36" s="1">
        <v>28</v>
      </c>
      <c r="B36" s="8" t="s">
        <v>33</v>
      </c>
      <c r="C36" s="1">
        <v>2</v>
      </c>
      <c r="D36" s="1">
        <v>1</v>
      </c>
      <c r="E36" s="1">
        <v>136500</v>
      </c>
      <c r="F36" s="1">
        <f t="shared" si="0"/>
        <v>136500</v>
      </c>
    </row>
    <row r="37" spans="1:6" ht="15" customHeight="1" x14ac:dyDescent="0.25">
      <c r="A37" s="1">
        <v>29</v>
      </c>
      <c r="B37" s="8" t="s">
        <v>73</v>
      </c>
      <c r="C37" s="1">
        <v>1</v>
      </c>
      <c r="D37" s="1">
        <v>1</v>
      </c>
      <c r="E37" s="1">
        <v>147000</v>
      </c>
      <c r="F37" s="1">
        <f t="shared" si="0"/>
        <v>147000</v>
      </c>
    </row>
    <row r="38" spans="1:6" ht="15" customHeight="1" x14ac:dyDescent="0.25">
      <c r="A38" s="1">
        <v>30</v>
      </c>
      <c r="B38" s="8" t="s">
        <v>34</v>
      </c>
      <c r="C38" s="1">
        <v>1</v>
      </c>
      <c r="D38" s="1">
        <v>0.5</v>
      </c>
      <c r="E38" s="1">
        <v>136500</v>
      </c>
      <c r="F38" s="1">
        <f t="shared" si="0"/>
        <v>68250</v>
      </c>
    </row>
    <row r="39" spans="1:6" ht="15" customHeight="1" x14ac:dyDescent="0.25">
      <c r="A39" s="62" t="s">
        <v>6</v>
      </c>
      <c r="B39" s="63"/>
      <c r="C39" s="1">
        <f>SUM(C9:C38)</f>
        <v>68</v>
      </c>
      <c r="D39" s="1">
        <f>SUM(D9:D38)</f>
        <v>68.05</v>
      </c>
      <c r="E39" s="1"/>
      <c r="F39" s="1">
        <f>SUM(F9:F38)</f>
        <v>9652905</v>
      </c>
    </row>
    <row r="40" spans="1:6" ht="15.75" customHeight="1" x14ac:dyDescent="0.25">
      <c r="A40" s="5"/>
      <c r="B40" s="5"/>
      <c r="C40" s="5"/>
      <c r="D40" s="5"/>
      <c r="E40" s="5"/>
      <c r="F40" s="52"/>
    </row>
  </sheetData>
  <mergeCells count="4">
    <mergeCell ref="E2:F2"/>
    <mergeCell ref="B3:E4"/>
    <mergeCell ref="B6:C6"/>
    <mergeCell ref="A39:B39"/>
  </mergeCells>
  <pageMargins left="0.64" right="0.2" top="0.36" bottom="0.3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4" sqref="B4:E5"/>
    </sheetView>
  </sheetViews>
  <sheetFormatPr defaultRowHeight="15" x14ac:dyDescent="0.25"/>
  <cols>
    <col min="1" max="1" width="4.28515625" customWidth="1"/>
    <col min="2" max="2" width="28.140625" customWidth="1"/>
    <col min="3" max="3" width="14.5703125" customWidth="1"/>
    <col min="4" max="4" width="12.7109375" customWidth="1"/>
    <col min="5" max="5" width="16.85546875" customWidth="1"/>
    <col min="6" max="6" width="15" customWidth="1"/>
  </cols>
  <sheetData>
    <row r="1" spans="1:7" x14ac:dyDescent="0.25">
      <c r="E1" s="59" t="s">
        <v>158</v>
      </c>
      <c r="F1" s="59"/>
    </row>
    <row r="2" spans="1:7" ht="46.5" customHeight="1" x14ac:dyDescent="0.25">
      <c r="E2" s="59"/>
      <c r="F2" s="59"/>
    </row>
    <row r="4" spans="1:7" ht="15" customHeight="1" x14ac:dyDescent="0.25">
      <c r="B4" s="74" t="s">
        <v>167</v>
      </c>
      <c r="C4" s="74"/>
      <c r="D4" s="74"/>
      <c r="E4" s="74"/>
    </row>
    <row r="5" spans="1:7" x14ac:dyDescent="0.25">
      <c r="B5" s="74"/>
      <c r="C5" s="74"/>
      <c r="D5" s="74"/>
      <c r="E5" s="74"/>
    </row>
    <row r="7" spans="1:7" ht="17.25" customHeight="1" x14ac:dyDescent="0.25">
      <c r="B7" s="75" t="s">
        <v>75</v>
      </c>
      <c r="C7" s="75"/>
      <c r="D7" s="12">
        <f>C24</f>
        <v>47</v>
      </c>
    </row>
    <row r="8" spans="1:7" ht="6.75" customHeight="1" x14ac:dyDescent="0.25">
      <c r="B8" s="6"/>
      <c r="C8" s="6"/>
    </row>
    <row r="9" spans="1:7" ht="33.75" customHeight="1" x14ac:dyDescent="0.25">
      <c r="A9" s="2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2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20.25" customHeight="1" x14ac:dyDescent="0.25">
      <c r="A11" s="1">
        <v>1</v>
      </c>
      <c r="B11" s="8" t="s">
        <v>7</v>
      </c>
      <c r="C11" s="1">
        <v>1</v>
      </c>
      <c r="D11" s="1">
        <v>1</v>
      </c>
      <c r="E11" s="1">
        <v>190000</v>
      </c>
      <c r="F11" s="1">
        <f>D11*E11</f>
        <v>190000</v>
      </c>
    </row>
    <row r="12" spans="1:7" ht="20.25" customHeight="1" x14ac:dyDescent="0.25">
      <c r="A12" s="1">
        <v>2</v>
      </c>
      <c r="B12" s="8" t="s">
        <v>38</v>
      </c>
      <c r="C12" s="1">
        <v>1</v>
      </c>
      <c r="D12" s="1">
        <v>0.5</v>
      </c>
      <c r="E12" s="1">
        <v>140000</v>
      </c>
      <c r="F12" s="1">
        <v>70000</v>
      </c>
    </row>
    <row r="13" spans="1:7" ht="20.25" customHeight="1" x14ac:dyDescent="0.25">
      <c r="A13" s="1">
        <v>3</v>
      </c>
      <c r="B13" s="8" t="s">
        <v>47</v>
      </c>
      <c r="C13" s="1">
        <v>1</v>
      </c>
      <c r="D13" s="1">
        <v>1</v>
      </c>
      <c r="E13" s="1">
        <v>140000</v>
      </c>
      <c r="F13" s="1">
        <f t="shared" ref="F13:F22" si="0">D13*E13</f>
        <v>140000</v>
      </c>
    </row>
    <row r="14" spans="1:7" ht="20.25" customHeight="1" x14ac:dyDescent="0.25">
      <c r="A14" s="1">
        <v>4</v>
      </c>
      <c r="B14" s="8" t="s">
        <v>28</v>
      </c>
      <c r="C14" s="1">
        <v>1</v>
      </c>
      <c r="D14" s="1">
        <v>1</v>
      </c>
      <c r="E14" s="1">
        <v>125000</v>
      </c>
      <c r="F14" s="1">
        <f>D14*E14</f>
        <v>125000</v>
      </c>
    </row>
    <row r="15" spans="1:7" ht="36" customHeight="1" x14ac:dyDescent="0.25">
      <c r="A15" s="1">
        <v>5</v>
      </c>
      <c r="B15" s="8" t="s">
        <v>42</v>
      </c>
      <c r="C15" s="1">
        <v>13</v>
      </c>
      <c r="D15" s="10" t="s">
        <v>128</v>
      </c>
      <c r="E15" s="1">
        <v>130000</v>
      </c>
      <c r="F15" s="1">
        <f>C15*E15</f>
        <v>1690000</v>
      </c>
    </row>
    <row r="16" spans="1:7" ht="38.25" customHeight="1" x14ac:dyDescent="0.25">
      <c r="A16" s="1">
        <v>6</v>
      </c>
      <c r="B16" s="8" t="s">
        <v>43</v>
      </c>
      <c r="C16" s="1">
        <v>22</v>
      </c>
      <c r="D16" s="10" t="s">
        <v>129</v>
      </c>
      <c r="E16" s="1">
        <v>130000</v>
      </c>
      <c r="F16" s="1">
        <f>C16*E16</f>
        <v>2860000</v>
      </c>
    </row>
    <row r="17" spans="1:6" ht="20.25" customHeight="1" x14ac:dyDescent="0.25">
      <c r="A17" s="1">
        <v>7</v>
      </c>
      <c r="B17" s="8" t="s">
        <v>46</v>
      </c>
      <c r="C17" s="1">
        <v>2</v>
      </c>
      <c r="D17" s="7">
        <v>2</v>
      </c>
      <c r="E17" s="1">
        <v>130000</v>
      </c>
      <c r="F17" s="1">
        <f t="shared" ref="F17" si="1">D17*E17</f>
        <v>260000</v>
      </c>
    </row>
    <row r="18" spans="1:6" ht="20.25" customHeight="1" x14ac:dyDescent="0.25">
      <c r="A18" s="1">
        <v>8</v>
      </c>
      <c r="B18" s="8" t="s">
        <v>18</v>
      </c>
      <c r="C18" s="1">
        <v>1</v>
      </c>
      <c r="D18" s="1">
        <v>1</v>
      </c>
      <c r="E18" s="1">
        <v>125000</v>
      </c>
      <c r="F18" s="1">
        <f t="shared" si="0"/>
        <v>125000</v>
      </c>
    </row>
    <row r="19" spans="1:6" ht="20.25" customHeight="1" x14ac:dyDescent="0.25">
      <c r="A19" s="1">
        <v>9</v>
      </c>
      <c r="B19" s="8" t="s">
        <v>45</v>
      </c>
      <c r="C19" s="1">
        <v>1</v>
      </c>
      <c r="D19" s="1">
        <v>0.5</v>
      </c>
      <c r="E19" s="1">
        <v>125000</v>
      </c>
      <c r="F19" s="1">
        <f t="shared" si="0"/>
        <v>62500</v>
      </c>
    </row>
    <row r="20" spans="1:6" ht="20.25" customHeight="1" x14ac:dyDescent="0.25">
      <c r="A20" s="1">
        <v>10</v>
      </c>
      <c r="B20" s="8" t="s">
        <v>19</v>
      </c>
      <c r="C20" s="1">
        <v>1</v>
      </c>
      <c r="D20" s="1">
        <v>1</v>
      </c>
      <c r="E20" s="1">
        <v>130000</v>
      </c>
      <c r="F20" s="1">
        <f t="shared" si="0"/>
        <v>130000</v>
      </c>
    </row>
    <row r="21" spans="1:6" ht="21.75" customHeight="1" x14ac:dyDescent="0.25">
      <c r="A21" s="1">
        <v>11</v>
      </c>
      <c r="B21" s="8" t="s">
        <v>27</v>
      </c>
      <c r="C21" s="1">
        <v>1</v>
      </c>
      <c r="D21" s="1">
        <v>1</v>
      </c>
      <c r="E21" s="1">
        <v>130000</v>
      </c>
      <c r="F21" s="1">
        <f t="shared" si="0"/>
        <v>130000</v>
      </c>
    </row>
    <row r="22" spans="1:6" ht="21.75" customHeight="1" x14ac:dyDescent="0.25">
      <c r="A22" s="1">
        <v>12</v>
      </c>
      <c r="B22" s="17" t="s">
        <v>100</v>
      </c>
      <c r="C22" s="1">
        <v>1</v>
      </c>
      <c r="D22" s="1">
        <v>1</v>
      </c>
      <c r="E22" s="1">
        <v>125000</v>
      </c>
      <c r="F22" s="1">
        <f t="shared" si="0"/>
        <v>125000</v>
      </c>
    </row>
    <row r="23" spans="1:6" ht="21.75" customHeight="1" x14ac:dyDescent="0.25">
      <c r="A23" s="1">
        <v>13</v>
      </c>
      <c r="B23" s="8" t="s">
        <v>35</v>
      </c>
      <c r="C23" s="1">
        <v>1</v>
      </c>
      <c r="D23" s="1">
        <v>0.5</v>
      </c>
      <c r="E23" s="1">
        <v>125000</v>
      </c>
      <c r="F23" s="1">
        <f t="shared" ref="F23" si="2">D23*E23</f>
        <v>62500</v>
      </c>
    </row>
    <row r="24" spans="1:6" ht="20.25" customHeight="1" x14ac:dyDescent="0.25">
      <c r="A24" s="62" t="s">
        <v>6</v>
      </c>
      <c r="B24" s="63"/>
      <c r="C24" s="1">
        <f>SUM(C11:C23)</f>
        <v>47</v>
      </c>
      <c r="D24" s="7">
        <v>45.5</v>
      </c>
      <c r="E24" s="1"/>
      <c r="F24" s="1">
        <f>SUM(F11:F23)</f>
        <v>5970000</v>
      </c>
    </row>
    <row r="25" spans="1:6" x14ac:dyDescent="0.25">
      <c r="A25" s="5"/>
      <c r="B25" s="5"/>
      <c r="C25" s="5"/>
      <c r="D25" s="5"/>
      <c r="E25" s="5"/>
      <c r="F25" s="5"/>
    </row>
    <row r="31" spans="1:6" x14ac:dyDescent="0.25">
      <c r="B31" s="64"/>
      <c r="C31" s="64"/>
      <c r="D31" s="64"/>
      <c r="E31" s="64"/>
    </row>
  </sheetData>
  <mergeCells count="5">
    <mergeCell ref="B4:E5"/>
    <mergeCell ref="B7:C7"/>
    <mergeCell ref="A24:B24"/>
    <mergeCell ref="E1:F2"/>
    <mergeCell ref="B31:E31"/>
  </mergeCells>
  <pageMargins left="0.56000000000000005" right="0.22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E9" sqref="E9"/>
    </sheetView>
  </sheetViews>
  <sheetFormatPr defaultRowHeight="15" x14ac:dyDescent="0.25"/>
  <cols>
    <col min="1" max="1" width="4.28515625" customWidth="1"/>
    <col min="2" max="2" width="26.7109375" customWidth="1"/>
    <col min="3" max="3" width="12.28515625" customWidth="1"/>
    <col min="4" max="4" width="12.140625" customWidth="1"/>
    <col min="5" max="5" width="16.5703125" customWidth="1"/>
    <col min="6" max="6" width="15.42578125" customWidth="1"/>
  </cols>
  <sheetData>
    <row r="1" spans="1:13" ht="15" customHeight="1" x14ac:dyDescent="0.25">
      <c r="E1" s="59" t="s">
        <v>152</v>
      </c>
      <c r="F1" s="59"/>
    </row>
    <row r="2" spans="1:13" ht="50.25" customHeight="1" x14ac:dyDescent="0.25">
      <c r="E2" s="59"/>
      <c r="F2" s="59"/>
    </row>
    <row r="4" spans="1:13" ht="10.5" customHeight="1" x14ac:dyDescent="0.25">
      <c r="A4" s="76" t="s">
        <v>145</v>
      </c>
      <c r="B4" s="76"/>
      <c r="C4" s="76"/>
      <c r="D4" s="76"/>
      <c r="E4" s="76"/>
      <c r="F4" s="76"/>
      <c r="G4" s="5"/>
      <c r="H4" s="5"/>
      <c r="I4" s="5"/>
      <c r="J4" s="5"/>
      <c r="K4" s="5"/>
      <c r="L4" s="5"/>
      <c r="M4" s="5"/>
    </row>
    <row r="5" spans="1:13" ht="32.25" customHeight="1" x14ac:dyDescent="0.25">
      <c r="A5" s="76"/>
      <c r="B5" s="76"/>
      <c r="C5" s="76"/>
      <c r="D5" s="76"/>
      <c r="E5" s="76"/>
      <c r="F5" s="76"/>
      <c r="G5" s="5"/>
      <c r="H5" s="5"/>
      <c r="I5" s="5"/>
      <c r="J5" s="5"/>
      <c r="K5" s="5"/>
      <c r="L5" s="5"/>
      <c r="M5" s="5"/>
    </row>
    <row r="6" spans="1:13" ht="21.75" customHeight="1" x14ac:dyDescent="0.25">
      <c r="B6" s="75" t="s">
        <v>142</v>
      </c>
      <c r="C6" s="75"/>
      <c r="D6" s="75"/>
      <c r="E6" s="75"/>
    </row>
    <row r="7" spans="1:13" ht="48" customHeight="1" x14ac:dyDescent="0.25">
      <c r="A7" s="2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3"/>
    </row>
    <row r="8" spans="1:13" ht="19.5" customHeight="1" x14ac:dyDescent="0.25">
      <c r="A8" s="2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3"/>
    </row>
    <row r="9" spans="1:13" ht="30.75" customHeight="1" x14ac:dyDescent="0.25">
      <c r="A9" s="1">
        <v>1</v>
      </c>
      <c r="B9" s="8" t="s">
        <v>7</v>
      </c>
      <c r="C9" s="1">
        <v>1</v>
      </c>
      <c r="D9" s="1">
        <v>1</v>
      </c>
      <c r="E9" s="1">
        <v>190000</v>
      </c>
      <c r="F9" s="1">
        <f>D9*E9</f>
        <v>190000</v>
      </c>
    </row>
    <row r="10" spans="1:13" ht="30.75" customHeight="1" x14ac:dyDescent="0.25">
      <c r="A10" s="1">
        <v>2</v>
      </c>
      <c r="B10" s="8" t="s">
        <v>103</v>
      </c>
      <c r="C10" s="1">
        <v>1</v>
      </c>
      <c r="D10" s="1">
        <v>1</v>
      </c>
      <c r="E10" s="1">
        <v>140000</v>
      </c>
      <c r="F10" s="1">
        <f t="shared" ref="F10:F23" si="0">D10*E10</f>
        <v>140000</v>
      </c>
    </row>
    <row r="11" spans="1:13" ht="18.75" customHeight="1" x14ac:dyDescent="0.25">
      <c r="A11" s="1">
        <v>3</v>
      </c>
      <c r="B11" s="8" t="s">
        <v>17</v>
      </c>
      <c r="C11" s="1">
        <v>1</v>
      </c>
      <c r="D11" s="1">
        <v>1</v>
      </c>
      <c r="E11" s="1">
        <v>150000</v>
      </c>
      <c r="F11" s="1">
        <f>D11*E11</f>
        <v>150000</v>
      </c>
    </row>
    <row r="12" spans="1:13" ht="23.25" customHeight="1" x14ac:dyDescent="0.25">
      <c r="A12" s="1">
        <v>4</v>
      </c>
      <c r="B12" s="8" t="s">
        <v>18</v>
      </c>
      <c r="C12" s="1">
        <v>2</v>
      </c>
      <c r="D12" s="10">
        <v>1.5</v>
      </c>
      <c r="E12" s="1">
        <v>125000</v>
      </c>
      <c r="F12" s="1">
        <f>D12*E12</f>
        <v>187500</v>
      </c>
    </row>
    <row r="13" spans="1:13" s="55" customFormat="1" ht="34.5" customHeight="1" x14ac:dyDescent="0.25">
      <c r="A13" s="1">
        <v>5</v>
      </c>
      <c r="B13" s="53" t="s">
        <v>43</v>
      </c>
      <c r="C13" s="44">
        <v>26</v>
      </c>
      <c r="D13" s="54" t="s">
        <v>143</v>
      </c>
      <c r="E13" s="44">
        <v>130000</v>
      </c>
      <c r="F13" s="44">
        <f>E13*25.5</f>
        <v>3315000</v>
      </c>
    </row>
    <row r="14" spans="1:13" s="55" customFormat="1" ht="30" x14ac:dyDescent="0.25">
      <c r="A14" s="1">
        <v>6</v>
      </c>
      <c r="B14" s="53" t="s">
        <v>42</v>
      </c>
      <c r="C14" s="44">
        <v>16</v>
      </c>
      <c r="D14" s="54" t="s">
        <v>144</v>
      </c>
      <c r="E14" s="44">
        <v>130000</v>
      </c>
      <c r="F14" s="44">
        <f>E14*15.5</f>
        <v>2015000</v>
      </c>
    </row>
    <row r="15" spans="1:13" s="55" customFormat="1" x14ac:dyDescent="0.25">
      <c r="A15" s="1">
        <v>7</v>
      </c>
      <c r="B15" s="53" t="s">
        <v>114</v>
      </c>
      <c r="C15" s="44">
        <v>1</v>
      </c>
      <c r="D15" s="44">
        <v>1</v>
      </c>
      <c r="E15" s="44">
        <v>130000</v>
      </c>
      <c r="F15" s="44">
        <f t="shared" ref="F15" si="1">D15*E15</f>
        <v>130000</v>
      </c>
    </row>
    <row r="16" spans="1:13" x14ac:dyDescent="0.25">
      <c r="A16" s="1">
        <v>8</v>
      </c>
      <c r="B16" s="8" t="s">
        <v>48</v>
      </c>
      <c r="C16" s="1">
        <v>1</v>
      </c>
      <c r="D16" s="1">
        <v>1</v>
      </c>
      <c r="E16" s="1">
        <v>130000</v>
      </c>
      <c r="F16" s="1">
        <v>130000</v>
      </c>
    </row>
    <row r="17" spans="1:13" x14ac:dyDescent="0.25">
      <c r="A17" s="1">
        <v>9</v>
      </c>
      <c r="B17" s="23" t="s">
        <v>49</v>
      </c>
      <c r="C17" s="1">
        <v>2</v>
      </c>
      <c r="D17" s="1">
        <v>2</v>
      </c>
      <c r="E17" s="1">
        <v>130000</v>
      </c>
      <c r="F17" s="1">
        <f>D17*E17</f>
        <v>260000</v>
      </c>
    </row>
    <row r="18" spans="1:13" x14ac:dyDescent="0.25">
      <c r="A18" s="1">
        <v>10</v>
      </c>
      <c r="B18" s="8" t="s">
        <v>19</v>
      </c>
      <c r="C18" s="1">
        <v>1</v>
      </c>
      <c r="D18" s="1">
        <v>1</v>
      </c>
      <c r="E18" s="1">
        <v>128000</v>
      </c>
      <c r="F18" s="1">
        <f t="shared" si="0"/>
        <v>128000</v>
      </c>
    </row>
    <row r="19" spans="1:13" x14ac:dyDescent="0.25">
      <c r="A19" s="1">
        <v>11</v>
      </c>
      <c r="B19" s="8" t="s">
        <v>101</v>
      </c>
      <c r="C19" s="1">
        <v>1</v>
      </c>
      <c r="D19" s="1">
        <v>1</v>
      </c>
      <c r="E19" s="1">
        <v>128000</v>
      </c>
      <c r="F19" s="1">
        <f t="shared" si="0"/>
        <v>128000</v>
      </c>
    </row>
    <row r="20" spans="1:13" x14ac:dyDescent="0.25">
      <c r="A20" s="1">
        <v>12</v>
      </c>
      <c r="B20" s="8" t="s">
        <v>28</v>
      </c>
      <c r="C20" s="1">
        <v>2</v>
      </c>
      <c r="D20" s="1">
        <v>2</v>
      </c>
      <c r="E20" s="1">
        <v>125000</v>
      </c>
      <c r="F20" s="1">
        <f t="shared" si="0"/>
        <v>250000</v>
      </c>
    </row>
    <row r="21" spans="1:13" x14ac:dyDescent="0.25">
      <c r="A21" s="1">
        <v>13</v>
      </c>
      <c r="B21" s="8" t="s">
        <v>104</v>
      </c>
      <c r="C21" s="1">
        <v>1</v>
      </c>
      <c r="D21" s="1">
        <v>1</v>
      </c>
      <c r="E21" s="1">
        <v>125000</v>
      </c>
      <c r="F21" s="1">
        <f t="shared" si="0"/>
        <v>125000</v>
      </c>
    </row>
    <row r="22" spans="1:13" x14ac:dyDescent="0.25">
      <c r="A22" s="1">
        <v>14</v>
      </c>
      <c r="B22" s="11" t="s">
        <v>23</v>
      </c>
      <c r="C22" s="1">
        <v>1</v>
      </c>
      <c r="D22" s="40" t="s">
        <v>131</v>
      </c>
      <c r="E22" s="1">
        <v>125000</v>
      </c>
      <c r="F22" s="1">
        <v>62500</v>
      </c>
    </row>
    <row r="23" spans="1:13" x14ac:dyDescent="0.25">
      <c r="A23" s="1">
        <v>15</v>
      </c>
      <c r="B23" s="8" t="s">
        <v>115</v>
      </c>
      <c r="C23" s="1">
        <v>1</v>
      </c>
      <c r="D23" s="1">
        <v>1</v>
      </c>
      <c r="E23" s="1">
        <v>125000</v>
      </c>
      <c r="F23" s="1">
        <f t="shared" si="0"/>
        <v>125000</v>
      </c>
    </row>
    <row r="24" spans="1:13" x14ac:dyDescent="0.25">
      <c r="A24" s="1">
        <v>16</v>
      </c>
      <c r="B24" s="8" t="s">
        <v>27</v>
      </c>
      <c r="C24" s="1">
        <v>1</v>
      </c>
      <c r="D24" s="1">
        <v>1</v>
      </c>
      <c r="E24" s="1">
        <v>125000</v>
      </c>
      <c r="F24" s="1">
        <f>D24*E24</f>
        <v>125000</v>
      </c>
    </row>
    <row r="25" spans="1:13" x14ac:dyDescent="0.25">
      <c r="A25" s="62" t="s">
        <v>6</v>
      </c>
      <c r="B25" s="63"/>
      <c r="C25" s="1">
        <f>SUM(C9:C24)</f>
        <v>59</v>
      </c>
      <c r="D25" s="42">
        <v>57</v>
      </c>
      <c r="E25" s="1"/>
      <c r="F25" s="1">
        <f>SUM(F9:F24)</f>
        <v>7461000</v>
      </c>
    </row>
    <row r="26" spans="1:13" x14ac:dyDescent="0.25">
      <c r="A26" s="5"/>
      <c r="B26" s="5"/>
      <c r="C26" s="5"/>
      <c r="D26" s="5"/>
      <c r="E26" s="5"/>
      <c r="F26" s="52"/>
    </row>
    <row r="27" spans="1:13" ht="11.25" customHeight="1" x14ac:dyDescent="0.25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5"/>
    </row>
    <row r="28" spans="1:13" x14ac:dyDescent="0.25">
      <c r="A28" s="46"/>
      <c r="B28" s="45"/>
      <c r="C28" s="45"/>
      <c r="D28" s="45"/>
      <c r="E28" s="45"/>
      <c r="F28" s="45"/>
      <c r="G28" s="45"/>
      <c r="H28" s="5"/>
      <c r="I28" s="5"/>
      <c r="J28" s="34"/>
      <c r="K28" s="34"/>
      <c r="L28" s="34"/>
      <c r="M28" s="5"/>
    </row>
    <row r="29" spans="1:13" ht="18" x14ac:dyDescent="0.25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2" spans="1:13" x14ac:dyDescent="0.25">
      <c r="B32" s="64"/>
      <c r="C32" s="64"/>
      <c r="D32" s="64"/>
      <c r="E32" s="64"/>
    </row>
  </sheetData>
  <mergeCells count="5">
    <mergeCell ref="B32:E32"/>
    <mergeCell ref="A4:F5"/>
    <mergeCell ref="E1:F2"/>
    <mergeCell ref="B6:E6"/>
    <mergeCell ref="A25:B2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4" zoomScaleNormal="100" workbookViewId="0">
      <selection activeCell="B4" sqref="B4:E5"/>
    </sheetView>
  </sheetViews>
  <sheetFormatPr defaultRowHeight="15" x14ac:dyDescent="0.25"/>
  <cols>
    <col min="1" max="1" width="4.28515625" customWidth="1"/>
    <col min="2" max="2" width="28.140625" customWidth="1"/>
    <col min="3" max="3" width="14.5703125" customWidth="1"/>
    <col min="4" max="4" width="9.28515625" customWidth="1"/>
    <col min="5" max="5" width="16.85546875" customWidth="1"/>
    <col min="6" max="6" width="15" customWidth="1"/>
  </cols>
  <sheetData>
    <row r="1" spans="1:7" ht="15" customHeight="1" x14ac:dyDescent="0.25">
      <c r="E1" s="59" t="s">
        <v>159</v>
      </c>
      <c r="F1" s="59"/>
    </row>
    <row r="2" spans="1:7" ht="51" customHeight="1" x14ac:dyDescent="0.25">
      <c r="E2" s="59"/>
      <c r="F2" s="59"/>
    </row>
    <row r="3" spans="1:7" x14ac:dyDescent="0.25">
      <c r="E3" s="59"/>
      <c r="F3" s="59"/>
    </row>
    <row r="4" spans="1:7" ht="15" customHeight="1" x14ac:dyDescent="0.25">
      <c r="B4" s="72" t="s">
        <v>166</v>
      </c>
      <c r="C4" s="72"/>
      <c r="D4" s="72"/>
      <c r="E4" s="72"/>
    </row>
    <row r="5" spans="1:7" ht="28.5" customHeight="1" x14ac:dyDescent="0.25">
      <c r="B5" s="72"/>
      <c r="C5" s="72"/>
      <c r="D5" s="72"/>
      <c r="E5" s="72"/>
    </row>
    <row r="7" spans="1:7" x14ac:dyDescent="0.25">
      <c r="B7" s="65" t="s">
        <v>76</v>
      </c>
      <c r="C7" s="65"/>
      <c r="D7" s="12">
        <f>C26</f>
        <v>16</v>
      </c>
    </row>
    <row r="8" spans="1:7" ht="6.75" customHeight="1" x14ac:dyDescent="0.25">
      <c r="B8" s="6"/>
      <c r="C8" s="6"/>
    </row>
    <row r="9" spans="1:7" ht="45" x14ac:dyDescent="0.25">
      <c r="A9" s="2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2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20.25" customHeight="1" x14ac:dyDescent="0.25">
      <c r="A11" s="9">
        <v>1</v>
      </c>
      <c r="B11" s="8" t="s">
        <v>7</v>
      </c>
      <c r="C11" s="1">
        <v>1</v>
      </c>
      <c r="D11" s="1">
        <v>1</v>
      </c>
      <c r="E11" s="1">
        <v>155000</v>
      </c>
      <c r="F11" s="1">
        <f>D11*E11</f>
        <v>155000</v>
      </c>
    </row>
    <row r="12" spans="1:7" x14ac:dyDescent="0.25">
      <c r="A12" s="2">
        <v>2</v>
      </c>
      <c r="B12" s="8" t="s">
        <v>48</v>
      </c>
      <c r="C12" s="1">
        <v>1</v>
      </c>
      <c r="D12" s="1">
        <v>1</v>
      </c>
      <c r="E12" s="1">
        <v>130000</v>
      </c>
      <c r="F12" s="1">
        <f t="shared" ref="F12:F24" si="0">D12*E12</f>
        <v>130000</v>
      </c>
    </row>
    <row r="13" spans="1:7" x14ac:dyDescent="0.25">
      <c r="A13" s="9">
        <v>3</v>
      </c>
      <c r="B13" s="8" t="s">
        <v>49</v>
      </c>
      <c r="C13" s="1">
        <v>1</v>
      </c>
      <c r="D13" s="1">
        <v>1</v>
      </c>
      <c r="E13" s="1">
        <v>130000</v>
      </c>
      <c r="F13" s="1">
        <f t="shared" si="0"/>
        <v>130000</v>
      </c>
    </row>
    <row r="14" spans="1:7" x14ac:dyDescent="0.25">
      <c r="A14" s="2">
        <v>4</v>
      </c>
      <c r="B14" s="8" t="s">
        <v>47</v>
      </c>
      <c r="C14" s="1">
        <v>1</v>
      </c>
      <c r="D14" s="1">
        <v>1</v>
      </c>
      <c r="E14" s="1">
        <v>130000</v>
      </c>
      <c r="F14" s="1">
        <f t="shared" ref="F14" si="1">D14*E14</f>
        <v>130000</v>
      </c>
    </row>
    <row r="15" spans="1:7" x14ac:dyDescent="0.25">
      <c r="A15" s="9">
        <v>5</v>
      </c>
      <c r="B15" s="8" t="s">
        <v>15</v>
      </c>
      <c r="C15" s="1">
        <v>2</v>
      </c>
      <c r="D15" s="7">
        <v>2</v>
      </c>
      <c r="E15" s="1">
        <v>130000</v>
      </c>
      <c r="F15" s="1">
        <f t="shared" si="0"/>
        <v>260000</v>
      </c>
    </row>
    <row r="16" spans="1:7" ht="30" x14ac:dyDescent="0.25">
      <c r="A16" s="2">
        <v>6</v>
      </c>
      <c r="B16" s="8" t="s">
        <v>71</v>
      </c>
      <c r="C16" s="1">
        <v>1</v>
      </c>
      <c r="D16" s="7">
        <v>1</v>
      </c>
      <c r="E16" s="1">
        <v>130000</v>
      </c>
      <c r="F16" s="1">
        <f t="shared" si="0"/>
        <v>130000</v>
      </c>
    </row>
    <row r="17" spans="1:6" ht="30" x14ac:dyDescent="0.25">
      <c r="A17" s="9">
        <v>7</v>
      </c>
      <c r="B17" s="8" t="s">
        <v>117</v>
      </c>
      <c r="C17" s="1">
        <v>1</v>
      </c>
      <c r="D17" s="7">
        <v>1</v>
      </c>
      <c r="E17" s="1">
        <v>130000</v>
      </c>
      <c r="F17" s="1">
        <f t="shared" si="0"/>
        <v>130000</v>
      </c>
    </row>
    <row r="18" spans="1:6" ht="30" x14ac:dyDescent="0.25">
      <c r="A18" s="2">
        <v>8</v>
      </c>
      <c r="B18" s="8" t="s">
        <v>43</v>
      </c>
      <c r="C18" s="1">
        <v>2</v>
      </c>
      <c r="D18" s="7">
        <v>2</v>
      </c>
      <c r="E18" s="1">
        <v>130000</v>
      </c>
      <c r="F18" s="1">
        <f t="shared" si="0"/>
        <v>260000</v>
      </c>
    </row>
    <row r="19" spans="1:6" ht="30" x14ac:dyDescent="0.25">
      <c r="A19" s="9">
        <v>9</v>
      </c>
      <c r="B19" s="8" t="s">
        <v>118</v>
      </c>
      <c r="C19" s="1">
        <v>1</v>
      </c>
      <c r="D19" s="7">
        <v>1</v>
      </c>
      <c r="E19" s="1">
        <v>128000</v>
      </c>
      <c r="F19" s="1">
        <f t="shared" si="0"/>
        <v>128000</v>
      </c>
    </row>
    <row r="20" spans="1:6" ht="20.25" customHeight="1" x14ac:dyDescent="0.25">
      <c r="A20" s="2">
        <v>10</v>
      </c>
      <c r="B20" s="8" t="s">
        <v>28</v>
      </c>
      <c r="C20" s="1">
        <v>1</v>
      </c>
      <c r="D20" s="1">
        <v>1</v>
      </c>
      <c r="E20" s="1">
        <v>128000</v>
      </c>
      <c r="F20" s="1">
        <f t="shared" si="0"/>
        <v>128000</v>
      </c>
    </row>
    <row r="21" spans="1:6" ht="20.25" customHeight="1" x14ac:dyDescent="0.25">
      <c r="A21" s="9">
        <v>11</v>
      </c>
      <c r="B21" s="8" t="s">
        <v>27</v>
      </c>
      <c r="C21" s="1">
        <v>1</v>
      </c>
      <c r="D21" s="1">
        <v>1</v>
      </c>
      <c r="E21" s="1">
        <v>128000</v>
      </c>
      <c r="F21" s="1">
        <f t="shared" si="0"/>
        <v>128000</v>
      </c>
    </row>
    <row r="22" spans="1:6" x14ac:dyDescent="0.25">
      <c r="A22" s="2">
        <v>12</v>
      </c>
      <c r="B22" s="8" t="s">
        <v>119</v>
      </c>
      <c r="C22" s="1">
        <v>1</v>
      </c>
      <c r="D22" s="40">
        <v>0.5</v>
      </c>
      <c r="E22" s="1">
        <v>128000</v>
      </c>
      <c r="F22" s="1">
        <f>D22*E22</f>
        <v>64000</v>
      </c>
    </row>
    <row r="23" spans="1:6" x14ac:dyDescent="0.25">
      <c r="A23" s="9">
        <v>13</v>
      </c>
      <c r="B23" s="8" t="s">
        <v>102</v>
      </c>
      <c r="C23" s="1">
        <v>1</v>
      </c>
      <c r="D23" s="1">
        <v>1</v>
      </c>
      <c r="E23" s="1">
        <v>128000</v>
      </c>
      <c r="F23" s="1">
        <f t="shared" si="0"/>
        <v>128000</v>
      </c>
    </row>
    <row r="24" spans="1:6" x14ac:dyDescent="0.25">
      <c r="A24" s="2">
        <v>14</v>
      </c>
      <c r="B24" s="8" t="s">
        <v>50</v>
      </c>
      <c r="C24" s="1">
        <v>1</v>
      </c>
      <c r="D24" s="1">
        <v>1</v>
      </c>
      <c r="E24" s="1">
        <v>128000</v>
      </c>
      <c r="F24" s="1">
        <f t="shared" si="0"/>
        <v>128000</v>
      </c>
    </row>
    <row r="25" spans="1:6" ht="20.25" customHeight="1" x14ac:dyDescent="0.25">
      <c r="A25" s="9"/>
      <c r="B25" s="8"/>
      <c r="C25" s="1"/>
      <c r="D25" s="1"/>
      <c r="E25" s="1"/>
      <c r="F25" s="1"/>
    </row>
    <row r="26" spans="1:6" x14ac:dyDescent="0.25">
      <c r="A26" s="62" t="s">
        <v>6</v>
      </c>
      <c r="B26" s="63"/>
      <c r="C26" s="1">
        <f>SUM(C11:C25)</f>
        <v>16</v>
      </c>
      <c r="D26" s="1">
        <f>SUM(D11:D24)</f>
        <v>15.5</v>
      </c>
      <c r="E26" s="1">
        <f>SUM(E11:E24)</f>
        <v>1833000</v>
      </c>
      <c r="F26" s="1">
        <f>SUM(F11:F24)</f>
        <v>2029000</v>
      </c>
    </row>
    <row r="30" spans="1:6" x14ac:dyDescent="0.25">
      <c r="B30" s="64"/>
      <c r="C30" s="64"/>
      <c r="D30" s="64"/>
      <c r="E30" s="64"/>
    </row>
  </sheetData>
  <mergeCells count="5">
    <mergeCell ref="B4:E5"/>
    <mergeCell ref="B7:C7"/>
    <mergeCell ref="B30:E30"/>
    <mergeCell ref="E1:F3"/>
    <mergeCell ref="A26:B26"/>
  </mergeCells>
  <pageMargins left="0.57999999999999996" right="0.2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zoomScaleNormal="100" workbookViewId="0">
      <selection activeCell="F14" sqref="F14"/>
    </sheetView>
  </sheetViews>
  <sheetFormatPr defaultRowHeight="15" x14ac:dyDescent="0.25"/>
  <cols>
    <col min="1" max="1" width="4.28515625" customWidth="1"/>
    <col min="2" max="2" width="31.28515625" customWidth="1"/>
    <col min="3" max="3" width="14.7109375" customWidth="1"/>
    <col min="4" max="4" width="13.85546875" customWidth="1"/>
    <col min="5" max="5" width="17.140625" customWidth="1"/>
    <col min="6" max="6" width="15" customWidth="1"/>
  </cols>
  <sheetData>
    <row r="1" spans="1:7" ht="15" customHeight="1" x14ac:dyDescent="0.25">
      <c r="E1" s="73" t="s">
        <v>160</v>
      </c>
      <c r="F1" s="73"/>
    </row>
    <row r="2" spans="1:7" ht="48" customHeight="1" x14ac:dyDescent="0.25">
      <c r="E2" s="73"/>
      <c r="F2" s="73"/>
    </row>
    <row r="3" spans="1:7" x14ac:dyDescent="0.25">
      <c r="E3" s="73"/>
      <c r="F3" s="73"/>
    </row>
    <row r="4" spans="1:7" ht="15" customHeight="1" x14ac:dyDescent="0.25">
      <c r="B4" s="72" t="s">
        <v>165</v>
      </c>
      <c r="C4" s="72"/>
      <c r="D4" s="72"/>
      <c r="E4" s="72"/>
    </row>
    <row r="5" spans="1:7" ht="27" customHeight="1" x14ac:dyDescent="0.25">
      <c r="B5" s="72"/>
      <c r="C5" s="72"/>
      <c r="D5" s="72"/>
      <c r="E5" s="72"/>
    </row>
    <row r="7" spans="1:7" x14ac:dyDescent="0.25">
      <c r="B7" s="65" t="s">
        <v>77</v>
      </c>
      <c r="C7" s="65"/>
      <c r="D7" s="12">
        <f>C29</f>
        <v>21</v>
      </c>
    </row>
    <row r="8" spans="1:7" ht="6.75" customHeight="1" x14ac:dyDescent="0.25">
      <c r="B8" s="6"/>
      <c r="C8" s="6"/>
    </row>
    <row r="9" spans="1:7" ht="50.25" customHeight="1" x14ac:dyDescent="0.25">
      <c r="A9" s="2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2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20.25" customHeight="1" x14ac:dyDescent="0.25">
      <c r="A11" s="1">
        <v>1</v>
      </c>
      <c r="B11" s="8" t="s">
        <v>7</v>
      </c>
      <c r="C11" s="1">
        <v>1</v>
      </c>
      <c r="D11" s="1">
        <v>1</v>
      </c>
      <c r="E11" s="1">
        <v>155000</v>
      </c>
      <c r="F11" s="1">
        <f>D11*E11</f>
        <v>155000</v>
      </c>
    </row>
    <row r="12" spans="1:7" ht="21" customHeight="1" x14ac:dyDescent="0.25">
      <c r="A12" s="1">
        <v>2</v>
      </c>
      <c r="B12" s="8" t="s">
        <v>47</v>
      </c>
      <c r="C12" s="1">
        <v>1</v>
      </c>
      <c r="D12" s="1">
        <v>1</v>
      </c>
      <c r="E12" s="1">
        <v>135000</v>
      </c>
      <c r="F12" s="1">
        <f t="shared" ref="F12:F21" si="0">D12*E12</f>
        <v>135000</v>
      </c>
    </row>
    <row r="13" spans="1:7" ht="21" customHeight="1" x14ac:dyDescent="0.25">
      <c r="A13" s="1">
        <v>3</v>
      </c>
      <c r="B13" s="8" t="s">
        <v>18</v>
      </c>
      <c r="C13" s="1">
        <v>1</v>
      </c>
      <c r="D13" s="1">
        <v>1</v>
      </c>
      <c r="E13" s="1">
        <v>130000</v>
      </c>
      <c r="F13" s="1">
        <f t="shared" si="0"/>
        <v>130000</v>
      </c>
    </row>
    <row r="14" spans="1:7" ht="21" customHeight="1" x14ac:dyDescent="0.25">
      <c r="A14" s="1">
        <v>4</v>
      </c>
      <c r="B14" s="8" t="s">
        <v>52</v>
      </c>
      <c r="C14" s="1">
        <v>1</v>
      </c>
      <c r="D14" s="1">
        <v>1</v>
      </c>
      <c r="E14" s="1">
        <v>132000</v>
      </c>
      <c r="F14" s="1">
        <f t="shared" si="0"/>
        <v>132000</v>
      </c>
    </row>
    <row r="15" spans="1:7" ht="21" customHeight="1" x14ac:dyDescent="0.25">
      <c r="A15" s="1">
        <v>5</v>
      </c>
      <c r="B15" s="8" t="s">
        <v>53</v>
      </c>
      <c r="C15" s="1">
        <v>1</v>
      </c>
      <c r="D15" s="1">
        <v>1</v>
      </c>
      <c r="E15" s="1">
        <v>128000</v>
      </c>
      <c r="F15" s="1">
        <f t="shared" si="0"/>
        <v>128000</v>
      </c>
    </row>
    <row r="16" spans="1:7" ht="21" customHeight="1" x14ac:dyDescent="0.25">
      <c r="A16" s="1">
        <v>6</v>
      </c>
      <c r="B16" s="8" t="s">
        <v>54</v>
      </c>
      <c r="C16" s="1">
        <v>1</v>
      </c>
      <c r="D16" s="1">
        <v>1</v>
      </c>
      <c r="E16" s="1">
        <v>130000</v>
      </c>
      <c r="F16" s="1">
        <f t="shared" si="0"/>
        <v>130000</v>
      </c>
    </row>
    <row r="17" spans="1:6" ht="30.75" customHeight="1" x14ac:dyDescent="0.25">
      <c r="A17" s="1">
        <v>7</v>
      </c>
      <c r="B17" s="8" t="s">
        <v>51</v>
      </c>
      <c r="C17" s="1">
        <v>2</v>
      </c>
      <c r="D17" s="7">
        <v>2</v>
      </c>
      <c r="E17" s="1">
        <v>130000</v>
      </c>
      <c r="F17" s="1">
        <f t="shared" si="0"/>
        <v>260000</v>
      </c>
    </row>
    <row r="18" spans="1:6" ht="18.75" customHeight="1" x14ac:dyDescent="0.25">
      <c r="A18" s="1">
        <v>8</v>
      </c>
      <c r="B18" s="11" t="s">
        <v>69</v>
      </c>
      <c r="C18" s="44">
        <v>1</v>
      </c>
      <c r="D18" s="44">
        <v>1</v>
      </c>
      <c r="E18" s="1">
        <v>130000</v>
      </c>
      <c r="F18" s="1">
        <f t="shared" si="0"/>
        <v>130000</v>
      </c>
    </row>
    <row r="19" spans="1:6" ht="18.75" customHeight="1" x14ac:dyDescent="0.25">
      <c r="A19" s="1">
        <v>9</v>
      </c>
      <c r="B19" s="11" t="s">
        <v>70</v>
      </c>
      <c r="C19" s="1">
        <v>1</v>
      </c>
      <c r="D19" s="1">
        <v>1</v>
      </c>
      <c r="E19" s="1">
        <v>130000</v>
      </c>
      <c r="F19" s="1">
        <f t="shared" si="0"/>
        <v>130000</v>
      </c>
    </row>
    <row r="20" spans="1:6" ht="33" customHeight="1" x14ac:dyDescent="0.25">
      <c r="A20" s="1">
        <v>10</v>
      </c>
      <c r="B20" s="11" t="s">
        <v>71</v>
      </c>
      <c r="C20" s="1">
        <v>2</v>
      </c>
      <c r="D20" s="1">
        <v>2</v>
      </c>
      <c r="E20" s="1">
        <v>129000</v>
      </c>
      <c r="F20" s="1">
        <f t="shared" si="0"/>
        <v>258000</v>
      </c>
    </row>
    <row r="21" spans="1:6" ht="34.5" customHeight="1" x14ac:dyDescent="0.25">
      <c r="A21" s="1">
        <v>11</v>
      </c>
      <c r="B21" s="11" t="s">
        <v>72</v>
      </c>
      <c r="C21" s="1">
        <v>1</v>
      </c>
      <c r="D21" s="1">
        <v>1</v>
      </c>
      <c r="E21" s="1">
        <v>129000</v>
      </c>
      <c r="F21" s="1">
        <f t="shared" si="0"/>
        <v>129000</v>
      </c>
    </row>
    <row r="22" spans="1:6" ht="22.5" customHeight="1" x14ac:dyDescent="0.25">
      <c r="A22" s="1">
        <v>12</v>
      </c>
      <c r="B22" s="11" t="s">
        <v>27</v>
      </c>
      <c r="C22" s="1">
        <v>1</v>
      </c>
      <c r="D22" s="1">
        <v>1</v>
      </c>
      <c r="E22" s="1">
        <v>128000</v>
      </c>
      <c r="F22" s="1">
        <f>D22*E22</f>
        <v>128000</v>
      </c>
    </row>
    <row r="23" spans="1:6" ht="22.5" customHeight="1" x14ac:dyDescent="0.25">
      <c r="A23" s="1">
        <v>13</v>
      </c>
      <c r="B23" s="11" t="s">
        <v>28</v>
      </c>
      <c r="C23" s="1">
        <v>2</v>
      </c>
      <c r="D23" s="1">
        <v>1.5</v>
      </c>
      <c r="E23" s="1">
        <v>128000</v>
      </c>
      <c r="F23" s="1">
        <f t="shared" ref="F23:F27" si="1">D23*E23</f>
        <v>192000</v>
      </c>
    </row>
    <row r="24" spans="1:6" ht="22.5" customHeight="1" x14ac:dyDescent="0.25">
      <c r="A24" s="1">
        <v>14</v>
      </c>
      <c r="B24" s="8" t="s">
        <v>23</v>
      </c>
      <c r="C24" s="1">
        <v>1</v>
      </c>
      <c r="D24" s="1">
        <v>1</v>
      </c>
      <c r="E24" s="1">
        <v>128000</v>
      </c>
      <c r="F24" s="1">
        <f t="shared" si="1"/>
        <v>128000</v>
      </c>
    </row>
    <row r="25" spans="1:6" ht="22.5" customHeight="1" x14ac:dyDescent="0.25">
      <c r="A25" s="1">
        <v>15</v>
      </c>
      <c r="B25" s="17" t="s">
        <v>84</v>
      </c>
      <c r="C25" s="1">
        <v>1</v>
      </c>
      <c r="D25" s="1">
        <v>1</v>
      </c>
      <c r="E25" s="1">
        <v>130000</v>
      </c>
      <c r="F25" s="1">
        <f t="shared" si="1"/>
        <v>130000</v>
      </c>
    </row>
    <row r="26" spans="1:6" ht="22.5" customHeight="1" x14ac:dyDescent="0.25">
      <c r="A26" s="1">
        <v>16</v>
      </c>
      <c r="B26" s="17" t="s">
        <v>85</v>
      </c>
      <c r="C26" s="1">
        <v>1</v>
      </c>
      <c r="D26" s="1">
        <v>1</v>
      </c>
      <c r="E26" s="1">
        <v>128000</v>
      </c>
      <c r="F26" s="1">
        <f t="shared" si="1"/>
        <v>128000</v>
      </c>
    </row>
    <row r="27" spans="1:6" ht="36.75" customHeight="1" x14ac:dyDescent="0.25">
      <c r="A27" s="9">
        <v>17</v>
      </c>
      <c r="B27" s="17" t="s">
        <v>135</v>
      </c>
      <c r="C27" s="1">
        <v>1</v>
      </c>
      <c r="D27" s="1">
        <v>1</v>
      </c>
      <c r="E27" s="1">
        <v>130000</v>
      </c>
      <c r="F27" s="1">
        <f t="shared" si="1"/>
        <v>130000</v>
      </c>
    </row>
    <row r="28" spans="1:6" ht="26.25" customHeight="1" x14ac:dyDescent="0.25">
      <c r="A28" s="56">
        <v>18</v>
      </c>
      <c r="B28" s="17" t="s">
        <v>176</v>
      </c>
      <c r="C28" s="1">
        <v>1</v>
      </c>
      <c r="D28" s="1">
        <v>1</v>
      </c>
      <c r="E28" s="1">
        <v>130000</v>
      </c>
      <c r="F28" s="1">
        <f>D28*E28</f>
        <v>130000</v>
      </c>
    </row>
    <row r="29" spans="1:6" ht="20.25" customHeight="1" x14ac:dyDescent="0.25">
      <c r="A29" s="62" t="s">
        <v>6</v>
      </c>
      <c r="B29" s="63"/>
      <c r="C29" s="1">
        <f>SUM(C11:C28)</f>
        <v>21</v>
      </c>
      <c r="D29" s="1">
        <f>SUM(D11:D28)</f>
        <v>20.5</v>
      </c>
      <c r="E29" s="1"/>
      <c r="F29" s="1">
        <f>SUM(F11:F28)</f>
        <v>2683000</v>
      </c>
    </row>
    <row r="30" spans="1:6" ht="20.25" customHeight="1" x14ac:dyDescent="0.25">
      <c r="A30" s="5"/>
      <c r="B30" s="5"/>
      <c r="C30" s="5"/>
      <c r="D30" s="5"/>
      <c r="E30" s="5"/>
      <c r="F30" s="5"/>
    </row>
    <row r="34" spans="2:5" x14ac:dyDescent="0.25">
      <c r="B34" s="64"/>
      <c r="C34" s="64"/>
      <c r="D34" s="64"/>
      <c r="E34" s="64"/>
    </row>
  </sheetData>
  <mergeCells count="5">
    <mergeCell ref="B4:E5"/>
    <mergeCell ref="B7:C7"/>
    <mergeCell ref="A29:B29"/>
    <mergeCell ref="B34:E34"/>
    <mergeCell ref="E1:F3"/>
  </mergeCells>
  <pageMargins left="0.57999999999999996" right="0.2" top="0.75" bottom="0.75" header="0.3" footer="0.3"/>
  <pageSetup paperSize="9" scale="9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B20" sqref="B20"/>
    </sheetView>
  </sheetViews>
  <sheetFormatPr defaultRowHeight="15" x14ac:dyDescent="0.25"/>
  <cols>
    <col min="1" max="1" width="3.85546875" style="15" customWidth="1"/>
    <col min="2" max="2" width="32" customWidth="1"/>
    <col min="3" max="3" width="10.85546875" customWidth="1"/>
    <col min="4" max="4" width="10.42578125" customWidth="1"/>
    <col min="5" max="5" width="15.140625" customWidth="1"/>
    <col min="6" max="6" width="13.42578125" customWidth="1"/>
  </cols>
  <sheetData>
    <row r="1" spans="1:10" ht="15" customHeight="1" x14ac:dyDescent="0.25">
      <c r="D1" s="59" t="s">
        <v>161</v>
      </c>
      <c r="E1" s="59"/>
      <c r="F1" s="59"/>
    </row>
    <row r="2" spans="1:10" x14ac:dyDescent="0.25">
      <c r="D2" s="59"/>
      <c r="E2" s="59"/>
      <c r="F2" s="59"/>
    </row>
    <row r="3" spans="1:10" ht="28.5" customHeight="1" x14ac:dyDescent="0.25">
      <c r="D3" s="59"/>
      <c r="E3" s="59"/>
      <c r="F3" s="59"/>
    </row>
    <row r="4" spans="1:10" x14ac:dyDescent="0.25">
      <c r="B4" s="67" t="s">
        <v>164</v>
      </c>
      <c r="C4" s="60"/>
      <c r="D4" s="60"/>
      <c r="E4" s="60"/>
    </row>
    <row r="5" spans="1:10" x14ac:dyDescent="0.25">
      <c r="B5" s="60"/>
      <c r="C5" s="60"/>
      <c r="D5" s="60"/>
      <c r="E5" s="60"/>
    </row>
    <row r="7" spans="1:10" x14ac:dyDescent="0.25">
      <c r="B7" s="61" t="s">
        <v>80</v>
      </c>
      <c r="C7" s="61"/>
      <c r="D7" s="12">
        <f>C24</f>
        <v>25</v>
      </c>
    </row>
    <row r="8" spans="1:10" ht="45" x14ac:dyDescent="0.25">
      <c r="A8" s="18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3"/>
      <c r="J8" t="s">
        <v>91</v>
      </c>
    </row>
    <row r="9" spans="1:10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3"/>
    </row>
    <row r="10" spans="1:10" ht="26.25" customHeight="1" x14ac:dyDescent="0.25">
      <c r="A10" s="21">
        <v>1</v>
      </c>
      <c r="B10" s="8" t="s">
        <v>7</v>
      </c>
      <c r="C10" s="1">
        <v>1</v>
      </c>
      <c r="D10" s="1">
        <v>1</v>
      </c>
      <c r="E10" s="7">
        <v>150000</v>
      </c>
      <c r="F10" s="1">
        <f>D10*E10</f>
        <v>150000</v>
      </c>
    </row>
    <row r="11" spans="1:10" ht="26.25" customHeight="1" x14ac:dyDescent="0.25">
      <c r="A11" s="21">
        <v>2</v>
      </c>
      <c r="B11" s="8" t="s">
        <v>48</v>
      </c>
      <c r="C11" s="1">
        <v>1</v>
      </c>
      <c r="D11" s="1">
        <v>1</v>
      </c>
      <c r="E11" s="1">
        <v>130000</v>
      </c>
      <c r="F11" s="1">
        <f t="shared" ref="F11:F21" si="0">D11*E11</f>
        <v>130000</v>
      </c>
    </row>
    <row r="12" spans="1:10" ht="26.25" customHeight="1" x14ac:dyDescent="0.25">
      <c r="A12" s="21">
        <v>3</v>
      </c>
      <c r="B12" s="8" t="s">
        <v>53</v>
      </c>
      <c r="C12" s="1">
        <v>2</v>
      </c>
      <c r="D12" s="1">
        <v>2</v>
      </c>
      <c r="E12" s="1">
        <v>128000</v>
      </c>
      <c r="F12" s="1">
        <f t="shared" si="0"/>
        <v>256000</v>
      </c>
    </row>
    <row r="13" spans="1:10" ht="26.25" customHeight="1" x14ac:dyDescent="0.25">
      <c r="A13" s="21">
        <v>4</v>
      </c>
      <c r="B13" s="8" t="s">
        <v>97</v>
      </c>
      <c r="C13" s="1">
        <v>1</v>
      </c>
      <c r="D13" s="1">
        <v>1</v>
      </c>
      <c r="E13" s="1">
        <v>130000</v>
      </c>
      <c r="F13" s="1">
        <f t="shared" si="0"/>
        <v>130000</v>
      </c>
    </row>
    <row r="14" spans="1:10" ht="26.25" customHeight="1" x14ac:dyDescent="0.25">
      <c r="A14" s="21">
        <v>5</v>
      </c>
      <c r="B14" s="8" t="s">
        <v>28</v>
      </c>
      <c r="C14" s="7">
        <v>1</v>
      </c>
      <c r="D14" s="7">
        <v>1.5</v>
      </c>
      <c r="E14" s="7">
        <v>128000</v>
      </c>
      <c r="F14" s="7">
        <f t="shared" si="0"/>
        <v>192000</v>
      </c>
    </row>
    <row r="15" spans="1:10" ht="26.25" customHeight="1" x14ac:dyDescent="0.25">
      <c r="A15" s="21">
        <v>6</v>
      </c>
      <c r="B15" s="8" t="s">
        <v>98</v>
      </c>
      <c r="C15" s="7">
        <v>2</v>
      </c>
      <c r="D15" s="7">
        <v>2</v>
      </c>
      <c r="E15" s="7">
        <v>130000</v>
      </c>
      <c r="F15" s="7">
        <f t="shared" si="0"/>
        <v>260000</v>
      </c>
    </row>
    <row r="16" spans="1:10" ht="26.25" customHeight="1" x14ac:dyDescent="0.25">
      <c r="A16" s="21">
        <v>7</v>
      </c>
      <c r="B16" s="8" t="s">
        <v>178</v>
      </c>
      <c r="C16" s="7">
        <v>8</v>
      </c>
      <c r="D16" s="7">
        <v>8</v>
      </c>
      <c r="E16" s="7">
        <v>130000</v>
      </c>
      <c r="F16" s="7">
        <f t="shared" si="0"/>
        <v>1040000</v>
      </c>
    </row>
    <row r="17" spans="1:13" ht="26.25" customHeight="1" x14ac:dyDescent="0.25">
      <c r="A17" s="21">
        <v>8</v>
      </c>
      <c r="B17" s="8" t="s">
        <v>117</v>
      </c>
      <c r="C17" s="7">
        <v>1</v>
      </c>
      <c r="D17" s="7">
        <v>1</v>
      </c>
      <c r="E17" s="7">
        <v>130000</v>
      </c>
      <c r="F17" s="7">
        <f t="shared" si="0"/>
        <v>130000</v>
      </c>
    </row>
    <row r="18" spans="1:13" ht="32.25" customHeight="1" x14ac:dyDescent="0.25">
      <c r="A18" s="21">
        <v>9</v>
      </c>
      <c r="B18" s="8" t="s">
        <v>43</v>
      </c>
      <c r="C18" s="7">
        <v>3</v>
      </c>
      <c r="D18" s="7">
        <v>3</v>
      </c>
      <c r="E18" s="7">
        <v>130000</v>
      </c>
      <c r="F18" s="7">
        <f t="shared" si="0"/>
        <v>390000</v>
      </c>
    </row>
    <row r="19" spans="1:13" ht="32.25" customHeight="1" x14ac:dyDescent="0.25">
      <c r="A19" s="21">
        <v>10</v>
      </c>
      <c r="B19" s="11" t="s">
        <v>133</v>
      </c>
      <c r="C19" s="7">
        <v>1</v>
      </c>
      <c r="D19" s="7">
        <v>0.5</v>
      </c>
      <c r="E19" s="7">
        <v>130000</v>
      </c>
      <c r="F19" s="7">
        <f t="shared" si="0"/>
        <v>65000</v>
      </c>
    </row>
    <row r="20" spans="1:13" ht="26.25" customHeight="1" x14ac:dyDescent="0.25">
      <c r="A20" s="21">
        <v>11</v>
      </c>
      <c r="B20" s="8" t="s">
        <v>132</v>
      </c>
      <c r="C20" s="7">
        <v>1</v>
      </c>
      <c r="D20" s="7">
        <v>1</v>
      </c>
      <c r="E20" s="7">
        <v>128000</v>
      </c>
      <c r="F20" s="7">
        <f t="shared" si="0"/>
        <v>128000</v>
      </c>
    </row>
    <row r="21" spans="1:13" ht="26.25" customHeight="1" x14ac:dyDescent="0.25">
      <c r="A21" s="21">
        <v>12</v>
      </c>
      <c r="B21" s="8" t="s">
        <v>99</v>
      </c>
      <c r="C21" s="1">
        <v>1</v>
      </c>
      <c r="D21" s="7">
        <v>1</v>
      </c>
      <c r="E21" s="1">
        <v>128000</v>
      </c>
      <c r="F21" s="1">
        <f t="shared" si="0"/>
        <v>128000</v>
      </c>
      <c r="M21" s="20"/>
    </row>
    <row r="22" spans="1:13" ht="26.25" customHeight="1" x14ac:dyDescent="0.25">
      <c r="A22" s="21">
        <v>13</v>
      </c>
      <c r="B22" s="8" t="s">
        <v>18</v>
      </c>
      <c r="C22" s="1">
        <v>1</v>
      </c>
      <c r="D22" s="1">
        <v>1</v>
      </c>
      <c r="E22" s="1">
        <v>130000</v>
      </c>
      <c r="F22" s="1">
        <f>D22*E22</f>
        <v>130000</v>
      </c>
    </row>
    <row r="23" spans="1:13" ht="26.25" customHeight="1" x14ac:dyDescent="0.25">
      <c r="A23" s="21">
        <v>14</v>
      </c>
      <c r="B23" s="8" t="s">
        <v>19</v>
      </c>
      <c r="C23" s="1">
        <v>1</v>
      </c>
      <c r="D23" s="1">
        <v>1</v>
      </c>
      <c r="E23" s="1">
        <v>128000</v>
      </c>
      <c r="F23" s="1">
        <f>D23*E23</f>
        <v>128000</v>
      </c>
    </row>
    <row r="24" spans="1:13" ht="26.25" customHeight="1" x14ac:dyDescent="0.25">
      <c r="A24" s="62" t="s">
        <v>6</v>
      </c>
      <c r="B24" s="63"/>
      <c r="C24" s="1">
        <f>SUM(C10:C23)</f>
        <v>25</v>
      </c>
      <c r="D24" s="1">
        <f>SUM(D10:D23)</f>
        <v>25</v>
      </c>
      <c r="E24" s="1"/>
      <c r="F24" s="1">
        <f>SUM(F10:F23)</f>
        <v>3257000</v>
      </c>
    </row>
    <row r="25" spans="1:13" x14ac:dyDescent="0.25">
      <c r="A25" s="16"/>
      <c r="B25" s="5"/>
      <c r="C25" s="5"/>
      <c r="D25" s="5"/>
      <c r="E25" s="5"/>
      <c r="F25" s="5"/>
    </row>
    <row r="26" spans="1:13" x14ac:dyDescent="0.25">
      <c r="A26" s="16"/>
      <c r="B26" s="5"/>
      <c r="C26" s="5"/>
      <c r="D26" s="5"/>
      <c r="E26" s="5"/>
      <c r="F26" s="5"/>
    </row>
    <row r="27" spans="1:13" x14ac:dyDescent="0.25">
      <c r="A27" s="16"/>
      <c r="B27" s="5"/>
      <c r="C27" s="5"/>
      <c r="D27" s="5"/>
      <c r="E27" s="5"/>
      <c r="F27" s="5"/>
    </row>
    <row r="28" spans="1:13" x14ac:dyDescent="0.25">
      <c r="A28" s="16"/>
      <c r="B28" s="5"/>
      <c r="C28" s="5"/>
      <c r="D28" s="5"/>
      <c r="E28" s="5"/>
      <c r="F28" s="5"/>
    </row>
    <row r="29" spans="1:13" x14ac:dyDescent="0.25">
      <c r="B29" s="64"/>
      <c r="C29" s="64"/>
      <c r="D29" s="64"/>
      <c r="E29" s="64"/>
    </row>
  </sheetData>
  <mergeCells count="5">
    <mergeCell ref="B4:E5"/>
    <mergeCell ref="B7:C7"/>
    <mergeCell ref="A24:B24"/>
    <mergeCell ref="B29:E29"/>
    <mergeCell ref="D1:F3"/>
  </mergeCells>
  <pageMargins left="0.25" right="0.25" top="0.75" bottom="0.75" header="0.3" footer="0.3"/>
  <pageSetup paperSize="9" orientation="portrait" r:id="rId1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B19" sqref="B19"/>
    </sheetView>
  </sheetViews>
  <sheetFormatPr defaultRowHeight="15" x14ac:dyDescent="0.25"/>
  <cols>
    <col min="1" max="1" width="4.28515625" customWidth="1"/>
    <col min="2" max="2" width="28.140625" customWidth="1"/>
    <col min="3" max="3" width="15.42578125" customWidth="1"/>
    <col min="4" max="4" width="13.140625" customWidth="1"/>
    <col min="5" max="5" width="14.85546875" customWidth="1"/>
    <col min="6" max="6" width="15.7109375" customWidth="1"/>
  </cols>
  <sheetData>
    <row r="1" spans="1:7" ht="15" customHeight="1" x14ac:dyDescent="0.25">
      <c r="E1" s="68" t="s">
        <v>162</v>
      </c>
      <c r="F1" s="68"/>
    </row>
    <row r="2" spans="1:7" ht="45.75" customHeight="1" x14ac:dyDescent="0.25">
      <c r="E2" s="68"/>
      <c r="F2" s="68"/>
    </row>
    <row r="3" spans="1:7" x14ac:dyDescent="0.25">
      <c r="E3" s="68"/>
      <c r="F3" s="68"/>
    </row>
    <row r="4" spans="1:7" ht="15" customHeight="1" x14ac:dyDescent="0.25">
      <c r="B4" s="74" t="s">
        <v>163</v>
      </c>
      <c r="C4" s="74"/>
      <c r="D4" s="74"/>
      <c r="E4" s="74"/>
    </row>
    <row r="5" spans="1:7" x14ac:dyDescent="0.25">
      <c r="B5" s="74"/>
      <c r="C5" s="74"/>
      <c r="D5" s="74"/>
      <c r="E5" s="74"/>
    </row>
    <row r="6" spans="1:7" ht="22.5" customHeight="1" x14ac:dyDescent="0.25"/>
    <row r="7" spans="1:7" x14ac:dyDescent="0.25">
      <c r="B7" s="65" t="s">
        <v>78</v>
      </c>
      <c r="C7" s="65"/>
      <c r="D7" s="12">
        <f>C21</f>
        <v>19</v>
      </c>
    </row>
    <row r="8" spans="1:7" ht="6.75" customHeight="1" x14ac:dyDescent="0.25">
      <c r="B8" s="6"/>
      <c r="C8" s="6"/>
    </row>
    <row r="9" spans="1:7" ht="33.75" customHeight="1" x14ac:dyDescent="0.25">
      <c r="A9" s="2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2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18" customHeight="1" x14ac:dyDescent="0.25">
      <c r="A11" s="1">
        <v>1</v>
      </c>
      <c r="B11" s="8" t="s">
        <v>7</v>
      </c>
      <c r="C11" s="1">
        <v>1</v>
      </c>
      <c r="D11" s="1">
        <v>1</v>
      </c>
      <c r="E11" s="1">
        <v>150000</v>
      </c>
      <c r="F11" s="1">
        <f>D11*E11</f>
        <v>150000</v>
      </c>
    </row>
    <row r="12" spans="1:7" ht="18" customHeight="1" x14ac:dyDescent="0.25">
      <c r="A12" s="1">
        <v>2</v>
      </c>
      <c r="B12" s="8" t="s">
        <v>47</v>
      </c>
      <c r="C12" s="1">
        <v>1</v>
      </c>
      <c r="D12" s="1">
        <v>1</v>
      </c>
      <c r="E12" s="1">
        <v>135000</v>
      </c>
      <c r="F12" s="1">
        <f t="shared" ref="F12:F13" si="0">D12*E12</f>
        <v>135000</v>
      </c>
    </row>
    <row r="13" spans="1:7" ht="32.25" customHeight="1" x14ac:dyDescent="0.25">
      <c r="A13" s="1">
        <v>3</v>
      </c>
      <c r="B13" s="8" t="s">
        <v>125</v>
      </c>
      <c r="C13" s="1">
        <v>7</v>
      </c>
      <c r="D13" s="7">
        <v>7</v>
      </c>
      <c r="E13" s="1">
        <v>130000</v>
      </c>
      <c r="F13" s="1">
        <f t="shared" si="0"/>
        <v>910000</v>
      </c>
    </row>
    <row r="14" spans="1:7" ht="36.75" customHeight="1" x14ac:dyDescent="0.25">
      <c r="A14" s="1">
        <v>4</v>
      </c>
      <c r="B14" s="8" t="s">
        <v>55</v>
      </c>
      <c r="C14" s="1">
        <v>3</v>
      </c>
      <c r="D14" s="1">
        <v>2.75</v>
      </c>
      <c r="E14" s="1">
        <v>130000</v>
      </c>
      <c r="F14" s="1">
        <f t="shared" ref="F14:F20" si="1">D14*E14</f>
        <v>357500</v>
      </c>
    </row>
    <row r="15" spans="1:7" ht="41.25" customHeight="1" x14ac:dyDescent="0.25">
      <c r="A15" s="1">
        <v>5</v>
      </c>
      <c r="B15" s="8" t="s">
        <v>56</v>
      </c>
      <c r="C15" s="1">
        <v>2</v>
      </c>
      <c r="D15" s="1">
        <v>1.5</v>
      </c>
      <c r="E15" s="1">
        <v>130000</v>
      </c>
      <c r="F15" s="1">
        <f t="shared" si="1"/>
        <v>195000</v>
      </c>
    </row>
    <row r="16" spans="1:7" ht="33.75" customHeight="1" x14ac:dyDescent="0.25">
      <c r="A16" s="1">
        <v>6</v>
      </c>
      <c r="B16" s="8" t="s">
        <v>57</v>
      </c>
      <c r="C16" s="1">
        <v>1</v>
      </c>
      <c r="D16" s="7">
        <v>1</v>
      </c>
      <c r="E16" s="1">
        <v>130000</v>
      </c>
      <c r="F16" s="1">
        <f t="shared" si="1"/>
        <v>130000</v>
      </c>
    </row>
    <row r="17" spans="1:6" ht="33.75" customHeight="1" x14ac:dyDescent="0.25">
      <c r="A17" s="1">
        <v>7</v>
      </c>
      <c r="B17" s="8" t="s">
        <v>79</v>
      </c>
      <c r="C17" s="1">
        <v>1</v>
      </c>
      <c r="D17" s="7">
        <v>0.75</v>
      </c>
      <c r="E17" s="1">
        <v>130000</v>
      </c>
      <c r="F17" s="1">
        <f t="shared" si="1"/>
        <v>97500</v>
      </c>
    </row>
    <row r="18" spans="1:6" ht="33.75" customHeight="1" x14ac:dyDescent="0.25">
      <c r="A18" s="1">
        <v>8</v>
      </c>
      <c r="B18" s="8" t="s">
        <v>124</v>
      </c>
      <c r="C18" s="1">
        <v>1</v>
      </c>
      <c r="D18" s="7">
        <v>1</v>
      </c>
      <c r="E18" s="1">
        <v>130000</v>
      </c>
      <c r="F18" s="1">
        <f t="shared" si="1"/>
        <v>130000</v>
      </c>
    </row>
    <row r="19" spans="1:6" ht="33.75" customHeight="1" x14ac:dyDescent="0.25">
      <c r="A19" s="1">
        <v>9</v>
      </c>
      <c r="B19" s="8" t="s">
        <v>175</v>
      </c>
      <c r="C19" s="1">
        <v>1</v>
      </c>
      <c r="D19" s="7">
        <v>0.5</v>
      </c>
      <c r="E19" s="1">
        <v>130000</v>
      </c>
      <c r="F19" s="1">
        <f t="shared" si="1"/>
        <v>65000</v>
      </c>
    </row>
    <row r="20" spans="1:6" ht="20.25" customHeight="1" x14ac:dyDescent="0.25">
      <c r="A20" s="1">
        <v>10</v>
      </c>
      <c r="B20" s="8" t="s">
        <v>28</v>
      </c>
      <c r="C20" s="1">
        <v>1</v>
      </c>
      <c r="D20" s="1">
        <v>1</v>
      </c>
      <c r="E20" s="1">
        <v>128000</v>
      </c>
      <c r="F20" s="1">
        <f t="shared" si="1"/>
        <v>128000</v>
      </c>
    </row>
    <row r="21" spans="1:6" ht="20.25" customHeight="1" x14ac:dyDescent="0.25">
      <c r="A21" s="62" t="s">
        <v>6</v>
      </c>
      <c r="B21" s="63"/>
      <c r="C21" s="1">
        <f>SUM(C11:C20)</f>
        <v>19</v>
      </c>
      <c r="D21" s="1">
        <f>SUM(D11:D20)</f>
        <v>17.5</v>
      </c>
      <c r="E21" s="1"/>
      <c r="F21" s="1">
        <f>SUM(F11:F20)</f>
        <v>2298000</v>
      </c>
    </row>
    <row r="22" spans="1:6" ht="20.25" customHeight="1" x14ac:dyDescent="0.25">
      <c r="A22" s="5"/>
      <c r="B22" s="5"/>
      <c r="C22" s="5"/>
      <c r="D22" s="5"/>
      <c r="E22" s="5"/>
      <c r="F22" s="5"/>
    </row>
    <row r="23" spans="1:6" ht="20.25" customHeight="1" x14ac:dyDescent="0.25">
      <c r="A23" s="5"/>
      <c r="B23" s="5"/>
      <c r="C23" s="5"/>
      <c r="D23" s="5"/>
      <c r="E23" s="5"/>
      <c r="F23" s="5"/>
    </row>
    <row r="24" spans="1:6" ht="19.5" customHeight="1" x14ac:dyDescent="0.25"/>
    <row r="25" spans="1:6" x14ac:dyDescent="0.25">
      <c r="B25" s="64"/>
      <c r="C25" s="64"/>
      <c r="D25" s="64"/>
      <c r="E25" s="64"/>
    </row>
  </sheetData>
  <mergeCells count="5">
    <mergeCell ref="B4:E5"/>
    <mergeCell ref="B7:C7"/>
    <mergeCell ref="A21:B21"/>
    <mergeCell ref="B25:E25"/>
    <mergeCell ref="E1:F3"/>
  </mergeCells>
  <pageMargins left="0.62" right="0.2" top="0.75" bottom="0.75" header="0.3" footer="0.3"/>
  <pageSetup paperSize="9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zoomScaleNormal="100" zoomScaleSheetLayoutView="100" workbookViewId="0">
      <selection activeCell="G36" sqref="G36"/>
    </sheetView>
  </sheetViews>
  <sheetFormatPr defaultColWidth="12.140625" defaultRowHeight="15" x14ac:dyDescent="0.25"/>
  <cols>
    <col min="1" max="1" width="3" style="29" customWidth="1"/>
    <col min="2" max="2" width="29.28515625" style="20" customWidth="1"/>
    <col min="3" max="3" width="9.5703125" style="20" customWidth="1"/>
    <col min="4" max="4" width="10" style="20" customWidth="1"/>
    <col min="5" max="5" width="13.85546875" style="20" customWidth="1"/>
    <col min="6" max="6" width="8.7109375" style="20" customWidth="1"/>
    <col min="7" max="7" width="13" style="20" customWidth="1"/>
    <col min="8" max="16384" width="12.140625" style="20"/>
  </cols>
  <sheetData>
    <row r="1" spans="1:8" x14ac:dyDescent="0.25">
      <c r="E1" s="79" t="s">
        <v>153</v>
      </c>
      <c r="F1" s="79"/>
      <c r="G1" s="79"/>
    </row>
    <row r="2" spans="1:8" x14ac:dyDescent="0.25">
      <c r="E2" s="79"/>
      <c r="F2" s="79"/>
      <c r="G2" s="79"/>
    </row>
    <row r="3" spans="1:8" ht="40.5" customHeight="1" x14ac:dyDescent="0.25">
      <c r="E3" s="79"/>
      <c r="F3" s="79"/>
      <c r="G3" s="79"/>
    </row>
    <row r="4" spans="1:8" ht="15" customHeight="1" x14ac:dyDescent="0.25">
      <c r="B4" s="80" t="s">
        <v>149</v>
      </c>
      <c r="C4" s="80"/>
      <c r="D4" s="80"/>
      <c r="E4" s="80"/>
      <c r="F4" s="48"/>
    </row>
    <row r="5" spans="1:8" ht="31.5" customHeight="1" x14ac:dyDescent="0.25">
      <c r="B5" s="80"/>
      <c r="C5" s="80"/>
      <c r="D5" s="80"/>
      <c r="E5" s="80"/>
      <c r="F5" s="48"/>
    </row>
    <row r="6" spans="1:8" ht="21" customHeight="1" x14ac:dyDescent="0.25">
      <c r="B6" s="30" t="s">
        <v>108</v>
      </c>
      <c r="C6" s="28"/>
      <c r="D6" s="29">
        <f>C42</f>
        <v>115</v>
      </c>
    </row>
    <row r="7" spans="1:8" ht="48.75" customHeight="1" x14ac:dyDescent="0.25">
      <c r="A7" s="24"/>
      <c r="B7" s="24" t="s">
        <v>1</v>
      </c>
      <c r="C7" s="24" t="s">
        <v>2</v>
      </c>
      <c r="D7" s="24" t="s">
        <v>3</v>
      </c>
      <c r="E7" s="24" t="s">
        <v>4</v>
      </c>
      <c r="F7" s="24" t="s">
        <v>106</v>
      </c>
      <c r="G7" s="24" t="s">
        <v>5</v>
      </c>
      <c r="H7" s="25"/>
    </row>
    <row r="8" spans="1:8" ht="14.25" customHeigh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/>
      <c r="G8" s="24">
        <v>6</v>
      </c>
      <c r="H8" s="25"/>
    </row>
    <row r="9" spans="1:8" ht="16.5" customHeight="1" x14ac:dyDescent="0.25">
      <c r="A9" s="32">
        <v>1</v>
      </c>
      <c r="B9" s="23" t="s">
        <v>7</v>
      </c>
      <c r="C9" s="7">
        <v>1</v>
      </c>
      <c r="D9" s="7">
        <v>1</v>
      </c>
      <c r="E9" s="7">
        <v>250000</v>
      </c>
      <c r="F9" s="7"/>
      <c r="G9" s="7">
        <f t="shared" ref="G9:G41" si="0">D9*E9</f>
        <v>250000</v>
      </c>
    </row>
    <row r="10" spans="1:8" ht="19.5" customHeight="1" x14ac:dyDescent="0.25">
      <c r="A10" s="32">
        <v>2</v>
      </c>
      <c r="B10" s="23" t="s">
        <v>58</v>
      </c>
      <c r="C10" s="7">
        <v>1</v>
      </c>
      <c r="D10" s="7">
        <v>1</v>
      </c>
      <c r="E10" s="7">
        <v>220000</v>
      </c>
      <c r="F10" s="7"/>
      <c r="G10" s="7">
        <f t="shared" si="0"/>
        <v>220000</v>
      </c>
    </row>
    <row r="11" spans="1:8" ht="19.5" customHeight="1" x14ac:dyDescent="0.25">
      <c r="A11" s="32">
        <v>3</v>
      </c>
      <c r="B11" s="23" t="s">
        <v>123</v>
      </c>
      <c r="C11" s="7">
        <v>1</v>
      </c>
      <c r="D11" s="7">
        <v>1</v>
      </c>
      <c r="E11" s="7">
        <v>200000</v>
      </c>
      <c r="F11" s="7"/>
      <c r="G11" s="7">
        <f t="shared" si="0"/>
        <v>200000</v>
      </c>
    </row>
    <row r="12" spans="1:8" ht="19.5" customHeight="1" x14ac:dyDescent="0.25">
      <c r="A12" s="32">
        <v>4</v>
      </c>
      <c r="B12" s="23" t="s">
        <v>17</v>
      </c>
      <c r="C12" s="7">
        <v>1</v>
      </c>
      <c r="D12" s="7">
        <v>1</v>
      </c>
      <c r="E12" s="7">
        <v>200000</v>
      </c>
      <c r="F12" s="7"/>
      <c r="G12" s="7">
        <f t="shared" si="0"/>
        <v>200000</v>
      </c>
    </row>
    <row r="13" spans="1:8" ht="18" customHeight="1" x14ac:dyDescent="0.25">
      <c r="A13" s="32">
        <v>5</v>
      </c>
      <c r="B13" s="23" t="s">
        <v>47</v>
      </c>
      <c r="C13" s="7">
        <v>1</v>
      </c>
      <c r="D13" s="7">
        <v>1</v>
      </c>
      <c r="E13" s="7">
        <v>170000</v>
      </c>
      <c r="F13" s="7"/>
      <c r="G13" s="7">
        <f t="shared" si="0"/>
        <v>170000</v>
      </c>
    </row>
    <row r="14" spans="1:8" ht="21" customHeight="1" x14ac:dyDescent="0.25">
      <c r="A14" s="32">
        <v>6</v>
      </c>
      <c r="B14" s="23" t="s">
        <v>109</v>
      </c>
      <c r="C14" s="7">
        <v>5</v>
      </c>
      <c r="D14" s="7">
        <v>5</v>
      </c>
      <c r="E14" s="7">
        <v>180000</v>
      </c>
      <c r="F14" s="7"/>
      <c r="G14" s="7">
        <f t="shared" si="0"/>
        <v>900000</v>
      </c>
    </row>
    <row r="15" spans="1:8" ht="33.75" customHeight="1" x14ac:dyDescent="0.25">
      <c r="A15" s="32">
        <v>7</v>
      </c>
      <c r="B15" s="23" t="s">
        <v>116</v>
      </c>
      <c r="C15" s="7">
        <v>4</v>
      </c>
      <c r="D15" s="7">
        <v>4</v>
      </c>
      <c r="E15" s="7">
        <v>180000</v>
      </c>
      <c r="F15" s="7"/>
      <c r="G15" s="7">
        <f t="shared" si="0"/>
        <v>720000</v>
      </c>
    </row>
    <row r="16" spans="1:8" ht="30" x14ac:dyDescent="0.25">
      <c r="A16" s="32">
        <v>8</v>
      </c>
      <c r="B16" s="23" t="s">
        <v>121</v>
      </c>
      <c r="C16" s="7">
        <v>2</v>
      </c>
      <c r="D16" s="7">
        <v>2</v>
      </c>
      <c r="E16" s="7">
        <v>170000</v>
      </c>
      <c r="F16" s="7"/>
      <c r="G16" s="7">
        <f t="shared" si="0"/>
        <v>340000</v>
      </c>
    </row>
    <row r="17" spans="1:7" ht="30" x14ac:dyDescent="0.25">
      <c r="A17" s="32">
        <v>9</v>
      </c>
      <c r="B17" s="11" t="s">
        <v>110</v>
      </c>
      <c r="C17" s="7">
        <v>5</v>
      </c>
      <c r="D17" s="7">
        <v>5</v>
      </c>
      <c r="E17" s="7">
        <v>190000</v>
      </c>
      <c r="F17" s="7"/>
      <c r="G17" s="7">
        <f t="shared" si="0"/>
        <v>950000</v>
      </c>
    </row>
    <row r="18" spans="1:7" x14ac:dyDescent="0.25">
      <c r="A18" s="32">
        <v>10</v>
      </c>
      <c r="B18" s="23" t="s">
        <v>59</v>
      </c>
      <c r="C18" s="7">
        <v>20</v>
      </c>
      <c r="D18" s="7">
        <v>20</v>
      </c>
      <c r="E18" s="7">
        <v>130000</v>
      </c>
      <c r="F18" s="7"/>
      <c r="G18" s="7">
        <f t="shared" si="0"/>
        <v>2600000</v>
      </c>
    </row>
    <row r="19" spans="1:7" x14ac:dyDescent="0.25">
      <c r="A19" s="32">
        <v>11</v>
      </c>
      <c r="B19" s="23" t="s">
        <v>31</v>
      </c>
      <c r="C19" s="7">
        <v>4</v>
      </c>
      <c r="D19" s="7">
        <v>4</v>
      </c>
      <c r="E19" s="7">
        <v>160000</v>
      </c>
      <c r="F19" s="7"/>
      <c r="G19" s="7">
        <f t="shared" si="0"/>
        <v>640000</v>
      </c>
    </row>
    <row r="20" spans="1:7" x14ac:dyDescent="0.25">
      <c r="A20" s="32">
        <v>12</v>
      </c>
      <c r="B20" s="23" t="s">
        <v>60</v>
      </c>
      <c r="C20" s="7">
        <v>2</v>
      </c>
      <c r="D20" s="7">
        <v>2</v>
      </c>
      <c r="E20" s="7">
        <v>150000</v>
      </c>
      <c r="F20" s="7"/>
      <c r="G20" s="7">
        <f t="shared" si="0"/>
        <v>300000</v>
      </c>
    </row>
    <row r="21" spans="1:7" x14ac:dyDescent="0.25">
      <c r="A21" s="32">
        <v>13</v>
      </c>
      <c r="B21" s="23" t="s">
        <v>148</v>
      </c>
      <c r="C21" s="7">
        <v>2</v>
      </c>
      <c r="D21" s="7">
        <v>2</v>
      </c>
      <c r="E21" s="7">
        <v>170000</v>
      </c>
      <c r="F21" s="7"/>
      <c r="G21" s="7">
        <f t="shared" si="0"/>
        <v>340000</v>
      </c>
    </row>
    <row r="22" spans="1:7" x14ac:dyDescent="0.25">
      <c r="A22" s="32">
        <v>14</v>
      </c>
      <c r="B22" s="23" t="s">
        <v>28</v>
      </c>
      <c r="C22" s="7">
        <v>10</v>
      </c>
      <c r="D22" s="7">
        <v>10</v>
      </c>
      <c r="E22" s="7">
        <v>120000</v>
      </c>
      <c r="F22" s="7"/>
      <c r="G22" s="7">
        <f t="shared" si="0"/>
        <v>1200000</v>
      </c>
    </row>
    <row r="23" spans="1:7" x14ac:dyDescent="0.25">
      <c r="A23" s="32">
        <v>15</v>
      </c>
      <c r="B23" s="23" t="s">
        <v>134</v>
      </c>
      <c r="C23" s="7">
        <v>4</v>
      </c>
      <c r="D23" s="7">
        <v>4</v>
      </c>
      <c r="E23" s="7">
        <v>200000</v>
      </c>
      <c r="F23" s="7">
        <v>45000</v>
      </c>
      <c r="G23" s="7">
        <f t="shared" si="0"/>
        <v>800000</v>
      </c>
    </row>
    <row r="24" spans="1:7" x14ac:dyDescent="0.25">
      <c r="A24" s="32">
        <v>16</v>
      </c>
      <c r="B24" s="23" t="s">
        <v>61</v>
      </c>
      <c r="C24" s="7">
        <v>3</v>
      </c>
      <c r="D24" s="7">
        <v>3</v>
      </c>
      <c r="E24" s="7">
        <v>210000</v>
      </c>
      <c r="F24" s="7"/>
      <c r="G24" s="7">
        <f t="shared" si="0"/>
        <v>630000</v>
      </c>
    </row>
    <row r="25" spans="1:7" x14ac:dyDescent="0.25">
      <c r="A25" s="32">
        <v>17</v>
      </c>
      <c r="B25" s="31" t="s">
        <v>62</v>
      </c>
      <c r="C25" s="7">
        <v>4</v>
      </c>
      <c r="D25" s="7">
        <v>4</v>
      </c>
      <c r="E25" s="7">
        <v>160000</v>
      </c>
      <c r="F25" s="7"/>
      <c r="G25" s="7">
        <f t="shared" si="0"/>
        <v>640000</v>
      </c>
    </row>
    <row r="26" spans="1:7" ht="30" x14ac:dyDescent="0.25">
      <c r="A26" s="32">
        <v>18</v>
      </c>
      <c r="B26" s="23" t="s">
        <v>63</v>
      </c>
      <c r="C26" s="7">
        <v>2</v>
      </c>
      <c r="D26" s="7">
        <v>2</v>
      </c>
      <c r="E26" s="7">
        <v>130000</v>
      </c>
      <c r="F26" s="7"/>
      <c r="G26" s="7">
        <f t="shared" si="0"/>
        <v>260000</v>
      </c>
    </row>
    <row r="27" spans="1:7" ht="30" x14ac:dyDescent="0.25">
      <c r="A27" s="32">
        <v>19</v>
      </c>
      <c r="B27" s="23" t="s">
        <v>64</v>
      </c>
      <c r="C27" s="7">
        <v>1</v>
      </c>
      <c r="D27" s="7">
        <v>1</v>
      </c>
      <c r="E27" s="7">
        <v>130000</v>
      </c>
      <c r="F27" s="7"/>
      <c r="G27" s="7">
        <f t="shared" si="0"/>
        <v>130000</v>
      </c>
    </row>
    <row r="28" spans="1:7" x14ac:dyDescent="0.25">
      <c r="A28" s="32">
        <v>20</v>
      </c>
      <c r="B28" s="31" t="s">
        <v>65</v>
      </c>
      <c r="C28" s="7">
        <v>1</v>
      </c>
      <c r="D28" s="7">
        <v>1</v>
      </c>
      <c r="E28" s="7">
        <v>150000</v>
      </c>
      <c r="F28" s="7"/>
      <c r="G28" s="7">
        <f t="shared" si="0"/>
        <v>150000</v>
      </c>
    </row>
    <row r="29" spans="1:7" x14ac:dyDescent="0.25">
      <c r="A29" s="32">
        <v>21</v>
      </c>
      <c r="B29" s="23" t="s">
        <v>111</v>
      </c>
      <c r="C29" s="7">
        <v>2</v>
      </c>
      <c r="D29" s="7">
        <v>2</v>
      </c>
      <c r="E29" s="7">
        <v>150000</v>
      </c>
      <c r="F29" s="7"/>
      <c r="G29" s="7">
        <f t="shared" si="0"/>
        <v>300000</v>
      </c>
    </row>
    <row r="30" spans="1:7" x14ac:dyDescent="0.25">
      <c r="A30" s="32">
        <v>22</v>
      </c>
      <c r="B30" s="23" t="s">
        <v>111</v>
      </c>
      <c r="C30" s="7">
        <v>3</v>
      </c>
      <c r="D30" s="7">
        <v>3</v>
      </c>
      <c r="E30" s="7">
        <v>130000</v>
      </c>
      <c r="F30" s="7"/>
      <c r="G30" s="7">
        <f t="shared" si="0"/>
        <v>390000</v>
      </c>
    </row>
    <row r="31" spans="1:7" x14ac:dyDescent="0.25">
      <c r="A31" s="32">
        <v>23</v>
      </c>
      <c r="B31" s="23" t="s">
        <v>66</v>
      </c>
      <c r="C31" s="7">
        <v>2</v>
      </c>
      <c r="D31" s="7">
        <v>2</v>
      </c>
      <c r="E31" s="7">
        <v>130000</v>
      </c>
      <c r="F31" s="7"/>
      <c r="G31" s="7">
        <f t="shared" si="0"/>
        <v>260000</v>
      </c>
    </row>
    <row r="32" spans="1:7" ht="30" x14ac:dyDescent="0.25">
      <c r="A32" s="32">
        <v>24</v>
      </c>
      <c r="B32" s="23" t="s">
        <v>67</v>
      </c>
      <c r="C32" s="7">
        <v>1</v>
      </c>
      <c r="D32" s="7">
        <v>1</v>
      </c>
      <c r="E32" s="7">
        <v>130000</v>
      </c>
      <c r="F32" s="7"/>
      <c r="G32" s="7">
        <f t="shared" si="0"/>
        <v>130000</v>
      </c>
    </row>
    <row r="33" spans="1:7" x14ac:dyDescent="0.25">
      <c r="A33" s="32">
        <v>25</v>
      </c>
      <c r="B33" s="23" t="s">
        <v>50</v>
      </c>
      <c r="C33" s="7">
        <v>6</v>
      </c>
      <c r="D33" s="43">
        <v>6</v>
      </c>
      <c r="E33" s="7">
        <v>150000</v>
      </c>
      <c r="F33" s="7"/>
      <c r="G33" s="7">
        <f t="shared" si="0"/>
        <v>900000</v>
      </c>
    </row>
    <row r="34" spans="1:7" x14ac:dyDescent="0.25">
      <c r="A34" s="32">
        <v>26</v>
      </c>
      <c r="B34" s="23" t="s">
        <v>68</v>
      </c>
      <c r="C34" s="7">
        <v>6</v>
      </c>
      <c r="D34" s="7">
        <v>6</v>
      </c>
      <c r="E34" s="7">
        <v>150000</v>
      </c>
      <c r="F34" s="7"/>
      <c r="G34" s="7">
        <f t="shared" si="0"/>
        <v>900000</v>
      </c>
    </row>
    <row r="35" spans="1:7" ht="30" x14ac:dyDescent="0.25">
      <c r="A35" s="32">
        <v>27</v>
      </c>
      <c r="B35" s="23" t="s">
        <v>122</v>
      </c>
      <c r="C35" s="7">
        <v>5</v>
      </c>
      <c r="D35" s="7">
        <v>5</v>
      </c>
      <c r="E35" s="7">
        <v>150000</v>
      </c>
      <c r="F35" s="7"/>
      <c r="G35" s="7">
        <f t="shared" si="0"/>
        <v>750000</v>
      </c>
    </row>
    <row r="36" spans="1:7" ht="60" x14ac:dyDescent="0.25">
      <c r="A36" s="32">
        <v>28</v>
      </c>
      <c r="B36" s="23" t="s">
        <v>112</v>
      </c>
      <c r="C36" s="7">
        <v>5</v>
      </c>
      <c r="D36" s="7">
        <v>5</v>
      </c>
      <c r="E36" s="7">
        <v>130000</v>
      </c>
      <c r="F36" s="7"/>
      <c r="G36" s="7">
        <f t="shared" si="0"/>
        <v>650000</v>
      </c>
    </row>
    <row r="37" spans="1:7" x14ac:dyDescent="0.25">
      <c r="A37" s="32">
        <v>29</v>
      </c>
      <c r="B37" s="23" t="s">
        <v>82</v>
      </c>
      <c r="C37" s="7">
        <v>1</v>
      </c>
      <c r="D37" s="7">
        <v>1</v>
      </c>
      <c r="E37" s="7">
        <v>130000</v>
      </c>
      <c r="F37" s="7"/>
      <c r="G37" s="7">
        <f t="shared" si="0"/>
        <v>130000</v>
      </c>
    </row>
    <row r="38" spans="1:7" x14ac:dyDescent="0.25">
      <c r="A38" s="32">
        <v>30</v>
      </c>
      <c r="B38" s="23" t="s">
        <v>83</v>
      </c>
      <c r="C38" s="7">
        <v>1</v>
      </c>
      <c r="D38" s="7">
        <v>1</v>
      </c>
      <c r="E38" s="7">
        <v>140000</v>
      </c>
      <c r="F38" s="7"/>
      <c r="G38" s="7">
        <f t="shared" si="0"/>
        <v>140000</v>
      </c>
    </row>
    <row r="39" spans="1:7" x14ac:dyDescent="0.25">
      <c r="A39" s="32">
        <v>31</v>
      </c>
      <c r="B39" s="26" t="s">
        <v>96</v>
      </c>
      <c r="C39" s="7">
        <v>4</v>
      </c>
      <c r="D39" s="7">
        <v>4</v>
      </c>
      <c r="E39" s="7">
        <v>130000</v>
      </c>
      <c r="F39" s="7"/>
      <c r="G39" s="7">
        <f t="shared" si="0"/>
        <v>520000</v>
      </c>
    </row>
    <row r="40" spans="1:7" x14ac:dyDescent="0.25">
      <c r="A40" s="32">
        <v>32</v>
      </c>
      <c r="B40" s="26" t="s">
        <v>88</v>
      </c>
      <c r="C40" s="7">
        <v>4</v>
      </c>
      <c r="D40" s="7">
        <v>4</v>
      </c>
      <c r="E40" s="7">
        <v>150000</v>
      </c>
      <c r="F40" s="7"/>
      <c r="G40" s="7">
        <f t="shared" si="0"/>
        <v>600000</v>
      </c>
    </row>
    <row r="41" spans="1:7" x14ac:dyDescent="0.25">
      <c r="A41" s="32">
        <v>33</v>
      </c>
      <c r="B41" s="23" t="s">
        <v>86</v>
      </c>
      <c r="C41" s="7">
        <v>1</v>
      </c>
      <c r="D41" s="7">
        <v>1</v>
      </c>
      <c r="E41" s="7">
        <v>150000</v>
      </c>
      <c r="F41" s="7"/>
      <c r="G41" s="7">
        <f t="shared" si="0"/>
        <v>150000</v>
      </c>
    </row>
    <row r="42" spans="1:7" x14ac:dyDescent="0.25">
      <c r="A42" s="81" t="s">
        <v>113</v>
      </c>
      <c r="B42" s="81"/>
      <c r="C42" s="7">
        <f>SUM(C9:C41)</f>
        <v>115</v>
      </c>
      <c r="D42" s="7">
        <f>SUM(D9:D41)</f>
        <v>115</v>
      </c>
      <c r="E42" s="7"/>
      <c r="F42" s="7"/>
      <c r="G42" s="7">
        <f>SUM(G9:G41)</f>
        <v>17460000</v>
      </c>
    </row>
    <row r="43" spans="1:7" x14ac:dyDescent="0.25">
      <c r="A43" s="33"/>
      <c r="B43" s="27"/>
      <c r="C43" s="27"/>
      <c r="D43" s="27"/>
      <c r="E43" s="27"/>
      <c r="F43" s="27"/>
      <c r="G43" s="27"/>
    </row>
    <row r="44" spans="1:7" x14ac:dyDescent="0.25">
      <c r="A44" s="33"/>
      <c r="B44" s="27"/>
      <c r="C44" s="27"/>
      <c r="D44" s="27"/>
      <c r="E44" s="27"/>
      <c r="F44" s="27"/>
      <c r="G44" s="27"/>
    </row>
    <row r="45" spans="1:7" x14ac:dyDescent="0.25">
      <c r="A45" s="33"/>
      <c r="B45" s="27"/>
      <c r="C45" s="27"/>
      <c r="D45" s="27"/>
      <c r="E45" s="27"/>
      <c r="F45" s="27"/>
      <c r="G45" s="27"/>
    </row>
    <row r="46" spans="1:7" ht="15.75" x14ac:dyDescent="0.25">
      <c r="A46" s="33"/>
      <c r="B46" s="77"/>
      <c r="C46" s="77"/>
      <c r="D46" s="77"/>
      <c r="E46" s="77"/>
      <c r="F46" s="77"/>
      <c r="G46" s="77"/>
    </row>
    <row r="47" spans="1:7" x14ac:dyDescent="0.25">
      <c r="B47" s="78"/>
      <c r="C47" s="78"/>
      <c r="D47" s="78"/>
      <c r="E47" s="78"/>
      <c r="F47" s="47"/>
    </row>
  </sheetData>
  <mergeCells count="5">
    <mergeCell ref="B46:G46"/>
    <mergeCell ref="B47:E47"/>
    <mergeCell ref="E1:G3"/>
    <mergeCell ref="B4:E5"/>
    <mergeCell ref="A42:B42"/>
  </mergeCells>
  <pageMargins left="0.64" right="0.2" top="0.36" bottom="0.3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4" zoomScaleNormal="100" workbookViewId="0">
      <selection activeCell="K26" sqref="K26"/>
    </sheetView>
  </sheetViews>
  <sheetFormatPr defaultRowHeight="15" x14ac:dyDescent="0.25"/>
  <cols>
    <col min="1" max="1" width="3.85546875" customWidth="1"/>
    <col min="2" max="2" width="32.7109375" customWidth="1"/>
    <col min="3" max="3" width="13.5703125" customWidth="1"/>
    <col min="4" max="4" width="13" customWidth="1"/>
    <col min="5" max="5" width="16.5703125" customWidth="1"/>
    <col min="6" max="6" width="16.42578125" customWidth="1"/>
    <col min="257" max="257" width="3.85546875" customWidth="1"/>
    <col min="258" max="258" width="32.7109375" customWidth="1"/>
    <col min="259" max="259" width="13.5703125" customWidth="1"/>
    <col min="260" max="260" width="13" customWidth="1"/>
    <col min="261" max="261" width="16.5703125" customWidth="1"/>
    <col min="262" max="262" width="16.42578125" customWidth="1"/>
    <col min="513" max="513" width="3.85546875" customWidth="1"/>
    <col min="514" max="514" width="32.7109375" customWidth="1"/>
    <col min="515" max="515" width="13.5703125" customWidth="1"/>
    <col min="516" max="516" width="13" customWidth="1"/>
    <col min="517" max="517" width="16.5703125" customWidth="1"/>
    <col min="518" max="518" width="16.42578125" customWidth="1"/>
    <col min="769" max="769" width="3.85546875" customWidth="1"/>
    <col min="770" max="770" width="32.7109375" customWidth="1"/>
    <col min="771" max="771" width="13.5703125" customWidth="1"/>
    <col min="772" max="772" width="13" customWidth="1"/>
    <col min="773" max="773" width="16.5703125" customWidth="1"/>
    <col min="774" max="774" width="16.42578125" customWidth="1"/>
    <col min="1025" max="1025" width="3.85546875" customWidth="1"/>
    <col min="1026" max="1026" width="32.7109375" customWidth="1"/>
    <col min="1027" max="1027" width="13.5703125" customWidth="1"/>
    <col min="1028" max="1028" width="13" customWidth="1"/>
    <col min="1029" max="1029" width="16.5703125" customWidth="1"/>
    <col min="1030" max="1030" width="16.42578125" customWidth="1"/>
    <col min="1281" max="1281" width="3.85546875" customWidth="1"/>
    <col min="1282" max="1282" width="32.7109375" customWidth="1"/>
    <col min="1283" max="1283" width="13.5703125" customWidth="1"/>
    <col min="1284" max="1284" width="13" customWidth="1"/>
    <col min="1285" max="1285" width="16.5703125" customWidth="1"/>
    <col min="1286" max="1286" width="16.42578125" customWidth="1"/>
    <col min="1537" max="1537" width="3.85546875" customWidth="1"/>
    <col min="1538" max="1538" width="32.7109375" customWidth="1"/>
    <col min="1539" max="1539" width="13.5703125" customWidth="1"/>
    <col min="1540" max="1540" width="13" customWidth="1"/>
    <col min="1541" max="1541" width="16.5703125" customWidth="1"/>
    <col min="1542" max="1542" width="16.42578125" customWidth="1"/>
    <col min="1793" max="1793" width="3.85546875" customWidth="1"/>
    <col min="1794" max="1794" width="32.7109375" customWidth="1"/>
    <col min="1795" max="1795" width="13.5703125" customWidth="1"/>
    <col min="1796" max="1796" width="13" customWidth="1"/>
    <col min="1797" max="1797" width="16.5703125" customWidth="1"/>
    <col min="1798" max="1798" width="16.42578125" customWidth="1"/>
    <col min="2049" max="2049" width="3.85546875" customWidth="1"/>
    <col min="2050" max="2050" width="32.7109375" customWidth="1"/>
    <col min="2051" max="2051" width="13.5703125" customWidth="1"/>
    <col min="2052" max="2052" width="13" customWidth="1"/>
    <col min="2053" max="2053" width="16.5703125" customWidth="1"/>
    <col min="2054" max="2054" width="16.42578125" customWidth="1"/>
    <col min="2305" max="2305" width="3.85546875" customWidth="1"/>
    <col min="2306" max="2306" width="32.7109375" customWidth="1"/>
    <col min="2307" max="2307" width="13.5703125" customWidth="1"/>
    <col min="2308" max="2308" width="13" customWidth="1"/>
    <col min="2309" max="2309" width="16.5703125" customWidth="1"/>
    <col min="2310" max="2310" width="16.42578125" customWidth="1"/>
    <col min="2561" max="2561" width="3.85546875" customWidth="1"/>
    <col min="2562" max="2562" width="32.7109375" customWidth="1"/>
    <col min="2563" max="2563" width="13.5703125" customWidth="1"/>
    <col min="2564" max="2564" width="13" customWidth="1"/>
    <col min="2565" max="2565" width="16.5703125" customWidth="1"/>
    <col min="2566" max="2566" width="16.42578125" customWidth="1"/>
    <col min="2817" max="2817" width="3.85546875" customWidth="1"/>
    <col min="2818" max="2818" width="32.7109375" customWidth="1"/>
    <col min="2819" max="2819" width="13.5703125" customWidth="1"/>
    <col min="2820" max="2820" width="13" customWidth="1"/>
    <col min="2821" max="2821" width="16.5703125" customWidth="1"/>
    <col min="2822" max="2822" width="16.42578125" customWidth="1"/>
    <col min="3073" max="3073" width="3.85546875" customWidth="1"/>
    <col min="3074" max="3074" width="32.7109375" customWidth="1"/>
    <col min="3075" max="3075" width="13.5703125" customWidth="1"/>
    <col min="3076" max="3076" width="13" customWidth="1"/>
    <col min="3077" max="3077" width="16.5703125" customWidth="1"/>
    <col min="3078" max="3078" width="16.42578125" customWidth="1"/>
    <col min="3329" max="3329" width="3.85546875" customWidth="1"/>
    <col min="3330" max="3330" width="32.7109375" customWidth="1"/>
    <col min="3331" max="3331" width="13.5703125" customWidth="1"/>
    <col min="3332" max="3332" width="13" customWidth="1"/>
    <col min="3333" max="3333" width="16.5703125" customWidth="1"/>
    <col min="3334" max="3334" width="16.42578125" customWidth="1"/>
    <col min="3585" max="3585" width="3.85546875" customWidth="1"/>
    <col min="3586" max="3586" width="32.7109375" customWidth="1"/>
    <col min="3587" max="3587" width="13.5703125" customWidth="1"/>
    <col min="3588" max="3588" width="13" customWidth="1"/>
    <col min="3589" max="3589" width="16.5703125" customWidth="1"/>
    <col min="3590" max="3590" width="16.42578125" customWidth="1"/>
    <col min="3841" max="3841" width="3.85546875" customWidth="1"/>
    <col min="3842" max="3842" width="32.7109375" customWidth="1"/>
    <col min="3843" max="3843" width="13.5703125" customWidth="1"/>
    <col min="3844" max="3844" width="13" customWidth="1"/>
    <col min="3845" max="3845" width="16.5703125" customWidth="1"/>
    <col min="3846" max="3846" width="16.42578125" customWidth="1"/>
    <col min="4097" max="4097" width="3.85546875" customWidth="1"/>
    <col min="4098" max="4098" width="32.7109375" customWidth="1"/>
    <col min="4099" max="4099" width="13.5703125" customWidth="1"/>
    <col min="4100" max="4100" width="13" customWidth="1"/>
    <col min="4101" max="4101" width="16.5703125" customWidth="1"/>
    <col min="4102" max="4102" width="16.42578125" customWidth="1"/>
    <col min="4353" max="4353" width="3.85546875" customWidth="1"/>
    <col min="4354" max="4354" width="32.7109375" customWidth="1"/>
    <col min="4355" max="4355" width="13.5703125" customWidth="1"/>
    <col min="4356" max="4356" width="13" customWidth="1"/>
    <col min="4357" max="4357" width="16.5703125" customWidth="1"/>
    <col min="4358" max="4358" width="16.42578125" customWidth="1"/>
    <col min="4609" max="4609" width="3.85546875" customWidth="1"/>
    <col min="4610" max="4610" width="32.7109375" customWidth="1"/>
    <col min="4611" max="4611" width="13.5703125" customWidth="1"/>
    <col min="4612" max="4612" width="13" customWidth="1"/>
    <col min="4613" max="4613" width="16.5703125" customWidth="1"/>
    <col min="4614" max="4614" width="16.42578125" customWidth="1"/>
    <col min="4865" max="4865" width="3.85546875" customWidth="1"/>
    <col min="4866" max="4866" width="32.7109375" customWidth="1"/>
    <col min="4867" max="4867" width="13.5703125" customWidth="1"/>
    <col min="4868" max="4868" width="13" customWidth="1"/>
    <col min="4869" max="4869" width="16.5703125" customWidth="1"/>
    <col min="4870" max="4870" width="16.42578125" customWidth="1"/>
    <col min="5121" max="5121" width="3.85546875" customWidth="1"/>
    <col min="5122" max="5122" width="32.7109375" customWidth="1"/>
    <col min="5123" max="5123" width="13.5703125" customWidth="1"/>
    <col min="5124" max="5124" width="13" customWidth="1"/>
    <col min="5125" max="5125" width="16.5703125" customWidth="1"/>
    <col min="5126" max="5126" width="16.42578125" customWidth="1"/>
    <col min="5377" max="5377" width="3.85546875" customWidth="1"/>
    <col min="5378" max="5378" width="32.7109375" customWidth="1"/>
    <col min="5379" max="5379" width="13.5703125" customWidth="1"/>
    <col min="5380" max="5380" width="13" customWidth="1"/>
    <col min="5381" max="5381" width="16.5703125" customWidth="1"/>
    <col min="5382" max="5382" width="16.42578125" customWidth="1"/>
    <col min="5633" max="5633" width="3.85546875" customWidth="1"/>
    <col min="5634" max="5634" width="32.7109375" customWidth="1"/>
    <col min="5635" max="5635" width="13.5703125" customWidth="1"/>
    <col min="5636" max="5636" width="13" customWidth="1"/>
    <col min="5637" max="5637" width="16.5703125" customWidth="1"/>
    <col min="5638" max="5638" width="16.42578125" customWidth="1"/>
    <col min="5889" max="5889" width="3.85546875" customWidth="1"/>
    <col min="5890" max="5890" width="32.7109375" customWidth="1"/>
    <col min="5891" max="5891" width="13.5703125" customWidth="1"/>
    <col min="5892" max="5892" width="13" customWidth="1"/>
    <col min="5893" max="5893" width="16.5703125" customWidth="1"/>
    <col min="5894" max="5894" width="16.42578125" customWidth="1"/>
    <col min="6145" max="6145" width="3.85546875" customWidth="1"/>
    <col min="6146" max="6146" width="32.7109375" customWidth="1"/>
    <col min="6147" max="6147" width="13.5703125" customWidth="1"/>
    <col min="6148" max="6148" width="13" customWidth="1"/>
    <col min="6149" max="6149" width="16.5703125" customWidth="1"/>
    <col min="6150" max="6150" width="16.42578125" customWidth="1"/>
    <col min="6401" max="6401" width="3.85546875" customWidth="1"/>
    <col min="6402" max="6402" width="32.7109375" customWidth="1"/>
    <col min="6403" max="6403" width="13.5703125" customWidth="1"/>
    <col min="6404" max="6404" width="13" customWidth="1"/>
    <col min="6405" max="6405" width="16.5703125" customWidth="1"/>
    <col min="6406" max="6406" width="16.42578125" customWidth="1"/>
    <col min="6657" max="6657" width="3.85546875" customWidth="1"/>
    <col min="6658" max="6658" width="32.7109375" customWidth="1"/>
    <col min="6659" max="6659" width="13.5703125" customWidth="1"/>
    <col min="6660" max="6660" width="13" customWidth="1"/>
    <col min="6661" max="6661" width="16.5703125" customWidth="1"/>
    <col min="6662" max="6662" width="16.42578125" customWidth="1"/>
    <col min="6913" max="6913" width="3.85546875" customWidth="1"/>
    <col min="6914" max="6914" width="32.7109375" customWidth="1"/>
    <col min="6915" max="6915" width="13.5703125" customWidth="1"/>
    <col min="6916" max="6916" width="13" customWidth="1"/>
    <col min="6917" max="6917" width="16.5703125" customWidth="1"/>
    <col min="6918" max="6918" width="16.42578125" customWidth="1"/>
    <col min="7169" max="7169" width="3.85546875" customWidth="1"/>
    <col min="7170" max="7170" width="32.7109375" customWidth="1"/>
    <col min="7171" max="7171" width="13.5703125" customWidth="1"/>
    <col min="7172" max="7172" width="13" customWidth="1"/>
    <col min="7173" max="7173" width="16.5703125" customWidth="1"/>
    <col min="7174" max="7174" width="16.42578125" customWidth="1"/>
    <col min="7425" max="7425" width="3.85546875" customWidth="1"/>
    <col min="7426" max="7426" width="32.7109375" customWidth="1"/>
    <col min="7427" max="7427" width="13.5703125" customWidth="1"/>
    <col min="7428" max="7428" width="13" customWidth="1"/>
    <col min="7429" max="7429" width="16.5703125" customWidth="1"/>
    <col min="7430" max="7430" width="16.42578125" customWidth="1"/>
    <col min="7681" max="7681" width="3.85546875" customWidth="1"/>
    <col min="7682" max="7682" width="32.7109375" customWidth="1"/>
    <col min="7683" max="7683" width="13.5703125" customWidth="1"/>
    <col min="7684" max="7684" width="13" customWidth="1"/>
    <col min="7685" max="7685" width="16.5703125" customWidth="1"/>
    <col min="7686" max="7686" width="16.42578125" customWidth="1"/>
    <col min="7937" max="7937" width="3.85546875" customWidth="1"/>
    <col min="7938" max="7938" width="32.7109375" customWidth="1"/>
    <col min="7939" max="7939" width="13.5703125" customWidth="1"/>
    <col min="7940" max="7940" width="13" customWidth="1"/>
    <col min="7941" max="7941" width="16.5703125" customWidth="1"/>
    <col min="7942" max="7942" width="16.42578125" customWidth="1"/>
    <col min="8193" max="8193" width="3.85546875" customWidth="1"/>
    <col min="8194" max="8194" width="32.7109375" customWidth="1"/>
    <col min="8195" max="8195" width="13.5703125" customWidth="1"/>
    <col min="8196" max="8196" width="13" customWidth="1"/>
    <col min="8197" max="8197" width="16.5703125" customWidth="1"/>
    <col min="8198" max="8198" width="16.42578125" customWidth="1"/>
    <col min="8449" max="8449" width="3.85546875" customWidth="1"/>
    <col min="8450" max="8450" width="32.7109375" customWidth="1"/>
    <col min="8451" max="8451" width="13.5703125" customWidth="1"/>
    <col min="8452" max="8452" width="13" customWidth="1"/>
    <col min="8453" max="8453" width="16.5703125" customWidth="1"/>
    <col min="8454" max="8454" width="16.42578125" customWidth="1"/>
    <col min="8705" max="8705" width="3.85546875" customWidth="1"/>
    <col min="8706" max="8706" width="32.7109375" customWidth="1"/>
    <col min="8707" max="8707" width="13.5703125" customWidth="1"/>
    <col min="8708" max="8708" width="13" customWidth="1"/>
    <col min="8709" max="8709" width="16.5703125" customWidth="1"/>
    <col min="8710" max="8710" width="16.42578125" customWidth="1"/>
    <col min="8961" max="8961" width="3.85546875" customWidth="1"/>
    <col min="8962" max="8962" width="32.7109375" customWidth="1"/>
    <col min="8963" max="8963" width="13.5703125" customWidth="1"/>
    <col min="8964" max="8964" width="13" customWidth="1"/>
    <col min="8965" max="8965" width="16.5703125" customWidth="1"/>
    <col min="8966" max="8966" width="16.42578125" customWidth="1"/>
    <col min="9217" max="9217" width="3.85546875" customWidth="1"/>
    <col min="9218" max="9218" width="32.7109375" customWidth="1"/>
    <col min="9219" max="9219" width="13.5703125" customWidth="1"/>
    <col min="9220" max="9220" width="13" customWidth="1"/>
    <col min="9221" max="9221" width="16.5703125" customWidth="1"/>
    <col min="9222" max="9222" width="16.42578125" customWidth="1"/>
    <col min="9473" max="9473" width="3.85546875" customWidth="1"/>
    <col min="9474" max="9474" width="32.7109375" customWidth="1"/>
    <col min="9475" max="9475" width="13.5703125" customWidth="1"/>
    <col min="9476" max="9476" width="13" customWidth="1"/>
    <col min="9477" max="9477" width="16.5703125" customWidth="1"/>
    <col min="9478" max="9478" width="16.42578125" customWidth="1"/>
    <col min="9729" max="9729" width="3.85546875" customWidth="1"/>
    <col min="9730" max="9730" width="32.7109375" customWidth="1"/>
    <col min="9731" max="9731" width="13.5703125" customWidth="1"/>
    <col min="9732" max="9732" width="13" customWidth="1"/>
    <col min="9733" max="9733" width="16.5703125" customWidth="1"/>
    <col min="9734" max="9734" width="16.42578125" customWidth="1"/>
    <col min="9985" max="9985" width="3.85546875" customWidth="1"/>
    <col min="9986" max="9986" width="32.7109375" customWidth="1"/>
    <col min="9987" max="9987" width="13.5703125" customWidth="1"/>
    <col min="9988" max="9988" width="13" customWidth="1"/>
    <col min="9989" max="9989" width="16.5703125" customWidth="1"/>
    <col min="9990" max="9990" width="16.42578125" customWidth="1"/>
    <col min="10241" max="10241" width="3.85546875" customWidth="1"/>
    <col min="10242" max="10242" width="32.7109375" customWidth="1"/>
    <col min="10243" max="10243" width="13.5703125" customWidth="1"/>
    <col min="10244" max="10244" width="13" customWidth="1"/>
    <col min="10245" max="10245" width="16.5703125" customWidth="1"/>
    <col min="10246" max="10246" width="16.42578125" customWidth="1"/>
    <col min="10497" max="10497" width="3.85546875" customWidth="1"/>
    <col min="10498" max="10498" width="32.7109375" customWidth="1"/>
    <col min="10499" max="10499" width="13.5703125" customWidth="1"/>
    <col min="10500" max="10500" width="13" customWidth="1"/>
    <col min="10501" max="10501" width="16.5703125" customWidth="1"/>
    <col min="10502" max="10502" width="16.42578125" customWidth="1"/>
    <col min="10753" max="10753" width="3.85546875" customWidth="1"/>
    <col min="10754" max="10754" width="32.7109375" customWidth="1"/>
    <col min="10755" max="10755" width="13.5703125" customWidth="1"/>
    <col min="10756" max="10756" width="13" customWidth="1"/>
    <col min="10757" max="10757" width="16.5703125" customWidth="1"/>
    <col min="10758" max="10758" width="16.42578125" customWidth="1"/>
    <col min="11009" max="11009" width="3.85546875" customWidth="1"/>
    <col min="11010" max="11010" width="32.7109375" customWidth="1"/>
    <col min="11011" max="11011" width="13.5703125" customWidth="1"/>
    <col min="11012" max="11012" width="13" customWidth="1"/>
    <col min="11013" max="11013" width="16.5703125" customWidth="1"/>
    <col min="11014" max="11014" width="16.42578125" customWidth="1"/>
    <col min="11265" max="11265" width="3.85546875" customWidth="1"/>
    <col min="11266" max="11266" width="32.7109375" customWidth="1"/>
    <col min="11267" max="11267" width="13.5703125" customWidth="1"/>
    <col min="11268" max="11268" width="13" customWidth="1"/>
    <col min="11269" max="11269" width="16.5703125" customWidth="1"/>
    <col min="11270" max="11270" width="16.42578125" customWidth="1"/>
    <col min="11521" max="11521" width="3.85546875" customWidth="1"/>
    <col min="11522" max="11522" width="32.7109375" customWidth="1"/>
    <col min="11523" max="11523" width="13.5703125" customWidth="1"/>
    <col min="11524" max="11524" width="13" customWidth="1"/>
    <col min="11525" max="11525" width="16.5703125" customWidth="1"/>
    <col min="11526" max="11526" width="16.42578125" customWidth="1"/>
    <col min="11777" max="11777" width="3.85546875" customWidth="1"/>
    <col min="11778" max="11778" width="32.7109375" customWidth="1"/>
    <col min="11779" max="11779" width="13.5703125" customWidth="1"/>
    <col min="11780" max="11780" width="13" customWidth="1"/>
    <col min="11781" max="11781" width="16.5703125" customWidth="1"/>
    <col min="11782" max="11782" width="16.42578125" customWidth="1"/>
    <col min="12033" max="12033" width="3.85546875" customWidth="1"/>
    <col min="12034" max="12034" width="32.7109375" customWidth="1"/>
    <col min="12035" max="12035" width="13.5703125" customWidth="1"/>
    <col min="12036" max="12036" width="13" customWidth="1"/>
    <col min="12037" max="12037" width="16.5703125" customWidth="1"/>
    <col min="12038" max="12038" width="16.42578125" customWidth="1"/>
    <col min="12289" max="12289" width="3.85546875" customWidth="1"/>
    <col min="12290" max="12290" width="32.7109375" customWidth="1"/>
    <col min="12291" max="12291" width="13.5703125" customWidth="1"/>
    <col min="12292" max="12292" width="13" customWidth="1"/>
    <col min="12293" max="12293" width="16.5703125" customWidth="1"/>
    <col min="12294" max="12294" width="16.42578125" customWidth="1"/>
    <col min="12545" max="12545" width="3.85546875" customWidth="1"/>
    <col min="12546" max="12546" width="32.7109375" customWidth="1"/>
    <col min="12547" max="12547" width="13.5703125" customWidth="1"/>
    <col min="12548" max="12548" width="13" customWidth="1"/>
    <col min="12549" max="12549" width="16.5703125" customWidth="1"/>
    <col min="12550" max="12550" width="16.42578125" customWidth="1"/>
    <col min="12801" max="12801" width="3.85546875" customWidth="1"/>
    <col min="12802" max="12802" width="32.7109375" customWidth="1"/>
    <col min="12803" max="12803" width="13.5703125" customWidth="1"/>
    <col min="12804" max="12804" width="13" customWidth="1"/>
    <col min="12805" max="12805" width="16.5703125" customWidth="1"/>
    <col min="12806" max="12806" width="16.42578125" customWidth="1"/>
    <col min="13057" max="13057" width="3.85546875" customWidth="1"/>
    <col min="13058" max="13058" width="32.7109375" customWidth="1"/>
    <col min="13059" max="13059" width="13.5703125" customWidth="1"/>
    <col min="13060" max="13060" width="13" customWidth="1"/>
    <col min="13061" max="13061" width="16.5703125" customWidth="1"/>
    <col min="13062" max="13062" width="16.42578125" customWidth="1"/>
    <col min="13313" max="13313" width="3.85546875" customWidth="1"/>
    <col min="13314" max="13314" width="32.7109375" customWidth="1"/>
    <col min="13315" max="13315" width="13.5703125" customWidth="1"/>
    <col min="13316" max="13316" width="13" customWidth="1"/>
    <col min="13317" max="13317" width="16.5703125" customWidth="1"/>
    <col min="13318" max="13318" width="16.42578125" customWidth="1"/>
    <col min="13569" max="13569" width="3.85546875" customWidth="1"/>
    <col min="13570" max="13570" width="32.7109375" customWidth="1"/>
    <col min="13571" max="13571" width="13.5703125" customWidth="1"/>
    <col min="13572" max="13572" width="13" customWidth="1"/>
    <col min="13573" max="13573" width="16.5703125" customWidth="1"/>
    <col min="13574" max="13574" width="16.42578125" customWidth="1"/>
    <col min="13825" max="13825" width="3.85546875" customWidth="1"/>
    <col min="13826" max="13826" width="32.7109375" customWidth="1"/>
    <col min="13827" max="13827" width="13.5703125" customWidth="1"/>
    <col min="13828" max="13828" width="13" customWidth="1"/>
    <col min="13829" max="13829" width="16.5703125" customWidth="1"/>
    <col min="13830" max="13830" width="16.42578125" customWidth="1"/>
    <col min="14081" max="14081" width="3.85546875" customWidth="1"/>
    <col min="14082" max="14082" width="32.7109375" customWidth="1"/>
    <col min="14083" max="14083" width="13.5703125" customWidth="1"/>
    <col min="14084" max="14084" width="13" customWidth="1"/>
    <col min="14085" max="14085" width="16.5703125" customWidth="1"/>
    <col min="14086" max="14086" width="16.42578125" customWidth="1"/>
    <col min="14337" max="14337" width="3.85546875" customWidth="1"/>
    <col min="14338" max="14338" width="32.7109375" customWidth="1"/>
    <col min="14339" max="14339" width="13.5703125" customWidth="1"/>
    <col min="14340" max="14340" width="13" customWidth="1"/>
    <col min="14341" max="14341" width="16.5703125" customWidth="1"/>
    <col min="14342" max="14342" width="16.42578125" customWidth="1"/>
    <col min="14593" max="14593" width="3.85546875" customWidth="1"/>
    <col min="14594" max="14594" width="32.7109375" customWidth="1"/>
    <col min="14595" max="14595" width="13.5703125" customWidth="1"/>
    <col min="14596" max="14596" width="13" customWidth="1"/>
    <col min="14597" max="14597" width="16.5703125" customWidth="1"/>
    <col min="14598" max="14598" width="16.42578125" customWidth="1"/>
    <col min="14849" max="14849" width="3.85546875" customWidth="1"/>
    <col min="14850" max="14850" width="32.7109375" customWidth="1"/>
    <col min="14851" max="14851" width="13.5703125" customWidth="1"/>
    <col min="14852" max="14852" width="13" customWidth="1"/>
    <col min="14853" max="14853" width="16.5703125" customWidth="1"/>
    <col min="14854" max="14854" width="16.42578125" customWidth="1"/>
    <col min="15105" max="15105" width="3.85546875" customWidth="1"/>
    <col min="15106" max="15106" width="32.7109375" customWidth="1"/>
    <col min="15107" max="15107" width="13.5703125" customWidth="1"/>
    <col min="15108" max="15108" width="13" customWidth="1"/>
    <col min="15109" max="15109" width="16.5703125" customWidth="1"/>
    <col min="15110" max="15110" width="16.42578125" customWidth="1"/>
    <col min="15361" max="15361" width="3.85546875" customWidth="1"/>
    <col min="15362" max="15362" width="32.7109375" customWidth="1"/>
    <col min="15363" max="15363" width="13.5703125" customWidth="1"/>
    <col min="15364" max="15364" width="13" customWidth="1"/>
    <col min="15365" max="15365" width="16.5703125" customWidth="1"/>
    <col min="15366" max="15366" width="16.42578125" customWidth="1"/>
    <col min="15617" max="15617" width="3.85546875" customWidth="1"/>
    <col min="15618" max="15618" width="32.7109375" customWidth="1"/>
    <col min="15619" max="15619" width="13.5703125" customWidth="1"/>
    <col min="15620" max="15620" width="13" customWidth="1"/>
    <col min="15621" max="15621" width="16.5703125" customWidth="1"/>
    <col min="15622" max="15622" width="16.42578125" customWidth="1"/>
    <col min="15873" max="15873" width="3.85546875" customWidth="1"/>
    <col min="15874" max="15874" width="32.7109375" customWidth="1"/>
    <col min="15875" max="15875" width="13.5703125" customWidth="1"/>
    <col min="15876" max="15876" width="13" customWidth="1"/>
    <col min="15877" max="15877" width="16.5703125" customWidth="1"/>
    <col min="15878" max="15878" width="16.42578125" customWidth="1"/>
    <col min="16129" max="16129" width="3.85546875" customWidth="1"/>
    <col min="16130" max="16130" width="32.7109375" customWidth="1"/>
    <col min="16131" max="16131" width="13.5703125" customWidth="1"/>
    <col min="16132" max="16132" width="13" customWidth="1"/>
    <col min="16133" max="16133" width="16.5703125" customWidth="1"/>
    <col min="16134" max="16134" width="16.42578125" customWidth="1"/>
  </cols>
  <sheetData>
    <row r="1" spans="1:7" ht="70.5" customHeight="1" x14ac:dyDescent="0.25">
      <c r="E1" s="59" t="s">
        <v>146</v>
      </c>
      <c r="F1" s="59"/>
    </row>
    <row r="2" spans="1:7" ht="33" customHeight="1" x14ac:dyDescent="0.25">
      <c r="B2" s="60" t="s">
        <v>171</v>
      </c>
      <c r="C2" s="60"/>
      <c r="D2" s="60"/>
      <c r="E2" s="60"/>
    </row>
    <row r="3" spans="1:7" x14ac:dyDescent="0.25">
      <c r="B3" s="60"/>
      <c r="C3" s="60"/>
      <c r="D3" s="60"/>
      <c r="E3" s="60"/>
    </row>
    <row r="4" spans="1:7" x14ac:dyDescent="0.25">
      <c r="B4" s="61" t="s">
        <v>80</v>
      </c>
      <c r="C4" s="61"/>
      <c r="D4" s="12">
        <f>C34</f>
        <v>54</v>
      </c>
    </row>
    <row r="5" spans="1:7" ht="14.25" customHeight="1" x14ac:dyDescent="0.25">
      <c r="A5" s="2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3"/>
    </row>
    <row r="6" spans="1:7" ht="16.5" customHeight="1" x14ac:dyDescent="0.25">
      <c r="A6" s="2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3"/>
    </row>
    <row r="7" spans="1:7" x14ac:dyDescent="0.25">
      <c r="A7" s="1">
        <v>1</v>
      </c>
      <c r="B7" s="8" t="s">
        <v>7</v>
      </c>
      <c r="C7" s="1">
        <v>1</v>
      </c>
      <c r="D7" s="1">
        <v>1</v>
      </c>
      <c r="E7" s="1">
        <v>220000</v>
      </c>
      <c r="F7" s="1">
        <f>D7*E7</f>
        <v>220000</v>
      </c>
    </row>
    <row r="8" spans="1:7" ht="30" x14ac:dyDescent="0.25">
      <c r="A8" s="1">
        <v>2</v>
      </c>
      <c r="B8" s="8" t="s">
        <v>8</v>
      </c>
      <c r="C8" s="1">
        <v>1</v>
      </c>
      <c r="D8" s="1">
        <v>1.25</v>
      </c>
      <c r="E8" s="1">
        <v>145000</v>
      </c>
      <c r="F8" s="1">
        <f t="shared" ref="F8:F33" si="0">D8*E8</f>
        <v>181250</v>
      </c>
    </row>
    <row r="9" spans="1:7" x14ac:dyDescent="0.25">
      <c r="A9" s="1">
        <v>3</v>
      </c>
      <c r="B9" s="8" t="s">
        <v>9</v>
      </c>
      <c r="C9" s="1">
        <v>2</v>
      </c>
      <c r="D9" s="1">
        <v>2</v>
      </c>
      <c r="E9" s="1">
        <v>135600</v>
      </c>
      <c r="F9" s="1">
        <f t="shared" si="0"/>
        <v>271200</v>
      </c>
    </row>
    <row r="10" spans="1:7" x14ac:dyDescent="0.25">
      <c r="A10" s="1">
        <v>4</v>
      </c>
      <c r="B10" s="8" t="s">
        <v>10</v>
      </c>
      <c r="C10" s="1">
        <v>3</v>
      </c>
      <c r="D10" s="1">
        <v>2.5</v>
      </c>
      <c r="E10" s="1">
        <v>141750</v>
      </c>
      <c r="F10" s="1">
        <f t="shared" si="0"/>
        <v>354375</v>
      </c>
    </row>
    <row r="11" spans="1:7" x14ac:dyDescent="0.25">
      <c r="A11" s="1">
        <v>5</v>
      </c>
      <c r="B11" s="8" t="s">
        <v>11</v>
      </c>
      <c r="C11" s="1">
        <v>10</v>
      </c>
      <c r="D11" s="1">
        <v>12.5</v>
      </c>
      <c r="E11" s="1">
        <v>141750</v>
      </c>
      <c r="F11" s="1">
        <f t="shared" si="0"/>
        <v>1771875</v>
      </c>
    </row>
    <row r="12" spans="1:7" x14ac:dyDescent="0.25">
      <c r="A12" s="1">
        <v>6</v>
      </c>
      <c r="B12" s="8" t="s">
        <v>12</v>
      </c>
      <c r="C12" s="1">
        <v>1</v>
      </c>
      <c r="D12" s="1">
        <v>1</v>
      </c>
      <c r="E12" s="1">
        <v>141750</v>
      </c>
      <c r="F12" s="1">
        <f t="shared" si="0"/>
        <v>141750</v>
      </c>
    </row>
    <row r="13" spans="1:7" x14ac:dyDescent="0.25">
      <c r="A13" s="1">
        <v>7</v>
      </c>
      <c r="B13" s="8" t="s">
        <v>13</v>
      </c>
      <c r="C13" s="1">
        <v>1</v>
      </c>
      <c r="D13" s="1">
        <v>1</v>
      </c>
      <c r="E13" s="1">
        <v>157500</v>
      </c>
      <c r="F13" s="1">
        <f t="shared" si="0"/>
        <v>157500</v>
      </c>
    </row>
    <row r="14" spans="1:7" x14ac:dyDescent="0.25">
      <c r="A14" s="1">
        <v>8</v>
      </c>
      <c r="B14" s="8" t="s">
        <v>14</v>
      </c>
      <c r="C14" s="1">
        <v>1</v>
      </c>
      <c r="D14" s="1">
        <v>1</v>
      </c>
      <c r="E14" s="1">
        <v>141750</v>
      </c>
      <c r="F14" s="1">
        <f t="shared" si="0"/>
        <v>141750</v>
      </c>
    </row>
    <row r="15" spans="1:7" x14ac:dyDescent="0.25">
      <c r="A15" s="1">
        <v>9</v>
      </c>
      <c r="B15" s="8" t="s">
        <v>15</v>
      </c>
      <c r="C15" s="1">
        <v>2</v>
      </c>
      <c r="D15" s="1">
        <v>2</v>
      </c>
      <c r="E15" s="1">
        <v>141750</v>
      </c>
      <c r="F15" s="1">
        <f t="shared" si="0"/>
        <v>283500</v>
      </c>
    </row>
    <row r="16" spans="1:7" x14ac:dyDescent="0.25">
      <c r="A16" s="1">
        <v>10</v>
      </c>
      <c r="B16" s="8" t="s">
        <v>16</v>
      </c>
      <c r="C16" s="1">
        <v>2</v>
      </c>
      <c r="D16" s="1">
        <v>2</v>
      </c>
      <c r="E16" s="1">
        <v>141750</v>
      </c>
      <c r="F16" s="1">
        <f t="shared" si="0"/>
        <v>283500</v>
      </c>
    </row>
    <row r="17" spans="1:6" x14ac:dyDescent="0.25">
      <c r="A17" s="1">
        <v>11</v>
      </c>
      <c r="B17" s="8" t="s">
        <v>17</v>
      </c>
      <c r="C17" s="1">
        <v>1</v>
      </c>
      <c r="D17" s="1">
        <v>1</v>
      </c>
      <c r="E17" s="1">
        <v>157500</v>
      </c>
      <c r="F17" s="1">
        <f t="shared" si="0"/>
        <v>157500</v>
      </c>
    </row>
    <row r="18" spans="1:6" x14ac:dyDescent="0.25">
      <c r="A18" s="1">
        <v>12</v>
      </c>
      <c r="B18" s="8" t="s">
        <v>18</v>
      </c>
      <c r="C18" s="1">
        <v>1</v>
      </c>
      <c r="D18" s="1">
        <v>1</v>
      </c>
      <c r="E18" s="1">
        <v>136500</v>
      </c>
      <c r="F18" s="1">
        <f t="shared" si="0"/>
        <v>136500</v>
      </c>
    </row>
    <row r="19" spans="1:6" x14ac:dyDescent="0.25">
      <c r="A19" s="1">
        <v>13</v>
      </c>
      <c r="B19" s="8" t="s">
        <v>19</v>
      </c>
      <c r="C19" s="1">
        <v>1</v>
      </c>
      <c r="D19" s="1">
        <v>1</v>
      </c>
      <c r="E19" s="1">
        <v>136500</v>
      </c>
      <c r="F19" s="1">
        <f t="shared" si="0"/>
        <v>136500</v>
      </c>
    </row>
    <row r="20" spans="1:6" x14ac:dyDescent="0.25">
      <c r="A20" s="1">
        <v>14</v>
      </c>
      <c r="B20" s="8" t="s">
        <v>20</v>
      </c>
      <c r="C20" s="1">
        <v>1</v>
      </c>
      <c r="D20" s="1">
        <v>1</v>
      </c>
      <c r="E20" s="1">
        <v>141750</v>
      </c>
      <c r="F20" s="1">
        <f t="shared" si="0"/>
        <v>141750</v>
      </c>
    </row>
    <row r="21" spans="1:6" x14ac:dyDescent="0.25">
      <c r="A21" s="1">
        <v>15</v>
      </c>
      <c r="B21" s="8" t="s">
        <v>21</v>
      </c>
      <c r="C21" s="1">
        <v>2</v>
      </c>
      <c r="D21" s="1">
        <v>2</v>
      </c>
      <c r="E21" s="1">
        <v>138600</v>
      </c>
      <c r="F21" s="1">
        <f t="shared" si="0"/>
        <v>277200</v>
      </c>
    </row>
    <row r="22" spans="1:6" x14ac:dyDescent="0.25">
      <c r="A22" s="1">
        <v>16</v>
      </c>
      <c r="B22" s="8" t="s">
        <v>22</v>
      </c>
      <c r="C22" s="1">
        <v>1</v>
      </c>
      <c r="D22" s="1">
        <v>1</v>
      </c>
      <c r="E22" s="1">
        <v>136500</v>
      </c>
      <c r="F22" s="1">
        <f t="shared" si="0"/>
        <v>136500</v>
      </c>
    </row>
    <row r="23" spans="1:6" x14ac:dyDescent="0.25">
      <c r="A23" s="1">
        <v>17</v>
      </c>
      <c r="B23" s="8" t="s">
        <v>23</v>
      </c>
      <c r="C23" s="1">
        <v>2</v>
      </c>
      <c r="D23" s="1">
        <v>2</v>
      </c>
      <c r="E23" s="1">
        <v>136500</v>
      </c>
      <c r="F23" s="1">
        <f t="shared" si="0"/>
        <v>273000</v>
      </c>
    </row>
    <row r="24" spans="1:6" x14ac:dyDescent="0.25">
      <c r="A24" s="1">
        <v>18</v>
      </c>
      <c r="B24" s="8" t="s">
        <v>24</v>
      </c>
      <c r="C24" s="1">
        <v>2</v>
      </c>
      <c r="D24" s="1">
        <v>2</v>
      </c>
      <c r="E24" s="1">
        <v>136500</v>
      </c>
      <c r="F24" s="1">
        <f t="shared" si="0"/>
        <v>273000</v>
      </c>
    </row>
    <row r="25" spans="1:6" x14ac:dyDescent="0.25">
      <c r="A25" s="1">
        <v>19</v>
      </c>
      <c r="B25" s="8" t="s">
        <v>25</v>
      </c>
      <c r="C25" s="1">
        <v>11</v>
      </c>
      <c r="D25" s="1">
        <v>12.1</v>
      </c>
      <c r="E25" s="1">
        <v>138600</v>
      </c>
      <c r="F25" s="1">
        <f t="shared" si="0"/>
        <v>1677060</v>
      </c>
    </row>
    <row r="26" spans="1:6" ht="16.5" customHeight="1" x14ac:dyDescent="0.25">
      <c r="A26" s="1">
        <v>20</v>
      </c>
      <c r="B26" s="8" t="s">
        <v>104</v>
      </c>
      <c r="C26" s="1">
        <v>1</v>
      </c>
      <c r="D26" s="1">
        <v>1</v>
      </c>
      <c r="E26" s="1">
        <v>136500</v>
      </c>
      <c r="F26" s="1">
        <f t="shared" si="0"/>
        <v>136500</v>
      </c>
    </row>
    <row r="27" spans="1:6" x14ac:dyDescent="0.25">
      <c r="A27" s="1">
        <v>21</v>
      </c>
      <c r="B27" s="8" t="s">
        <v>27</v>
      </c>
      <c r="C27" s="1">
        <v>1</v>
      </c>
      <c r="D27" s="1">
        <v>1.5</v>
      </c>
      <c r="E27" s="1">
        <v>136500</v>
      </c>
      <c r="F27" s="1">
        <f t="shared" si="0"/>
        <v>204750</v>
      </c>
    </row>
    <row r="28" spans="1:6" ht="16.5" customHeight="1" x14ac:dyDescent="0.25">
      <c r="A28" s="1">
        <v>22</v>
      </c>
      <c r="B28" s="8" t="s">
        <v>28</v>
      </c>
      <c r="C28" s="1">
        <v>1</v>
      </c>
      <c r="D28" s="1">
        <v>1</v>
      </c>
      <c r="E28" s="1">
        <v>136500</v>
      </c>
      <c r="F28" s="1">
        <f t="shared" si="0"/>
        <v>136500</v>
      </c>
    </row>
    <row r="29" spans="1:6" x14ac:dyDescent="0.25">
      <c r="A29" s="1">
        <v>23</v>
      </c>
      <c r="B29" s="8" t="s">
        <v>29</v>
      </c>
      <c r="C29" s="1">
        <v>1</v>
      </c>
      <c r="D29" s="1">
        <v>0.5</v>
      </c>
      <c r="E29" s="1">
        <v>136500</v>
      </c>
      <c r="F29" s="1">
        <f t="shared" si="0"/>
        <v>68250</v>
      </c>
    </row>
    <row r="30" spans="1:6" x14ac:dyDescent="0.25">
      <c r="A30" s="1">
        <v>24</v>
      </c>
      <c r="B30" s="8" t="s">
        <v>30</v>
      </c>
      <c r="C30" s="1">
        <v>1</v>
      </c>
      <c r="D30" s="1">
        <v>0.5</v>
      </c>
      <c r="E30" s="1">
        <v>136500</v>
      </c>
      <c r="F30" s="1">
        <f t="shared" si="0"/>
        <v>68250</v>
      </c>
    </row>
    <row r="31" spans="1:6" x14ac:dyDescent="0.25">
      <c r="A31" s="1">
        <v>25</v>
      </c>
      <c r="B31" s="8" t="s">
        <v>34</v>
      </c>
      <c r="C31" s="1">
        <v>1</v>
      </c>
      <c r="D31" s="1">
        <v>1</v>
      </c>
      <c r="E31" s="1">
        <v>136500</v>
      </c>
      <c r="F31" s="1">
        <f t="shared" si="0"/>
        <v>136500</v>
      </c>
    </row>
    <row r="32" spans="1:6" x14ac:dyDescent="0.25">
      <c r="A32" s="1">
        <v>26</v>
      </c>
      <c r="B32" s="8" t="s">
        <v>31</v>
      </c>
      <c r="C32" s="1">
        <v>1</v>
      </c>
      <c r="D32" s="1">
        <v>1</v>
      </c>
      <c r="E32" s="1">
        <v>136500</v>
      </c>
      <c r="F32" s="1">
        <f t="shared" si="0"/>
        <v>136500</v>
      </c>
    </row>
    <row r="33" spans="1:6" ht="20.25" customHeight="1" x14ac:dyDescent="0.25">
      <c r="A33" s="1">
        <v>27</v>
      </c>
      <c r="B33" s="8" t="s">
        <v>120</v>
      </c>
      <c r="C33" s="1">
        <v>1</v>
      </c>
      <c r="D33" s="1">
        <v>0.5</v>
      </c>
      <c r="E33" s="1">
        <v>136500</v>
      </c>
      <c r="F33" s="1">
        <f t="shared" si="0"/>
        <v>68250</v>
      </c>
    </row>
    <row r="34" spans="1:6" ht="20.25" customHeight="1" x14ac:dyDescent="0.25">
      <c r="A34" s="62" t="s">
        <v>6</v>
      </c>
      <c r="B34" s="63"/>
      <c r="C34" s="1">
        <f>SUM(C7:C33)</f>
        <v>54</v>
      </c>
      <c r="D34" s="1">
        <f>SUM(D7:D33)</f>
        <v>56.35</v>
      </c>
      <c r="E34" s="1"/>
      <c r="F34" s="1">
        <f>SUM(F7:F33)</f>
        <v>7971210</v>
      </c>
    </row>
    <row r="35" spans="1:6" ht="20.25" customHeight="1" x14ac:dyDescent="0.25">
      <c r="A35" s="5"/>
      <c r="B35" s="5"/>
      <c r="C35" s="5"/>
      <c r="D35" s="5"/>
      <c r="E35" s="5"/>
      <c r="F35" s="52"/>
    </row>
    <row r="36" spans="1:6" ht="13.5" customHeight="1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B38" s="64"/>
      <c r="C38" s="64"/>
      <c r="D38" s="64"/>
      <c r="E38" s="64"/>
    </row>
  </sheetData>
  <mergeCells count="5">
    <mergeCell ref="B38:E38"/>
    <mergeCell ref="E1:F1"/>
    <mergeCell ref="B2:E3"/>
    <mergeCell ref="B4:C4"/>
    <mergeCell ref="A34:B34"/>
  </mergeCells>
  <pageMargins left="0.64" right="0.2" top="0.36" bottom="0.3" header="0.3" footer="0.3"/>
  <pageSetup paperSize="9" scale="9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9" zoomScaleNormal="100" workbookViewId="0">
      <selection activeCell="K31" sqref="K31"/>
    </sheetView>
  </sheetViews>
  <sheetFormatPr defaultRowHeight="15" x14ac:dyDescent="0.25"/>
  <cols>
    <col min="1" max="1" width="3.85546875" customWidth="1"/>
    <col min="2" max="2" width="34.140625" customWidth="1"/>
    <col min="3" max="3" width="13.5703125" customWidth="1"/>
    <col min="4" max="4" width="13" customWidth="1"/>
    <col min="5" max="5" width="17.7109375" customWidth="1"/>
    <col min="6" max="6" width="15" customWidth="1"/>
    <col min="257" max="257" width="3.85546875" customWidth="1"/>
    <col min="258" max="258" width="34.140625" customWidth="1"/>
    <col min="259" max="259" width="13.5703125" customWidth="1"/>
    <col min="260" max="260" width="13" customWidth="1"/>
    <col min="261" max="261" width="17.7109375" customWidth="1"/>
    <col min="262" max="262" width="15" customWidth="1"/>
    <col min="513" max="513" width="3.85546875" customWidth="1"/>
    <col min="514" max="514" width="34.140625" customWidth="1"/>
    <col min="515" max="515" width="13.5703125" customWidth="1"/>
    <col min="516" max="516" width="13" customWidth="1"/>
    <col min="517" max="517" width="17.7109375" customWidth="1"/>
    <col min="518" max="518" width="15" customWidth="1"/>
    <col min="769" max="769" width="3.85546875" customWidth="1"/>
    <col min="770" max="770" width="34.140625" customWidth="1"/>
    <col min="771" max="771" width="13.5703125" customWidth="1"/>
    <col min="772" max="772" width="13" customWidth="1"/>
    <col min="773" max="773" width="17.7109375" customWidth="1"/>
    <col min="774" max="774" width="15" customWidth="1"/>
    <col min="1025" max="1025" width="3.85546875" customWidth="1"/>
    <col min="1026" max="1026" width="34.140625" customWidth="1"/>
    <col min="1027" max="1027" width="13.5703125" customWidth="1"/>
    <col min="1028" max="1028" width="13" customWidth="1"/>
    <col min="1029" max="1029" width="17.7109375" customWidth="1"/>
    <col min="1030" max="1030" width="15" customWidth="1"/>
    <col min="1281" max="1281" width="3.85546875" customWidth="1"/>
    <col min="1282" max="1282" width="34.140625" customWidth="1"/>
    <col min="1283" max="1283" width="13.5703125" customWidth="1"/>
    <col min="1284" max="1284" width="13" customWidth="1"/>
    <col min="1285" max="1285" width="17.7109375" customWidth="1"/>
    <col min="1286" max="1286" width="15" customWidth="1"/>
    <col min="1537" max="1537" width="3.85546875" customWidth="1"/>
    <col min="1538" max="1538" width="34.140625" customWidth="1"/>
    <col min="1539" max="1539" width="13.5703125" customWidth="1"/>
    <col min="1540" max="1540" width="13" customWidth="1"/>
    <col min="1541" max="1541" width="17.7109375" customWidth="1"/>
    <col min="1542" max="1542" width="15" customWidth="1"/>
    <col min="1793" max="1793" width="3.85546875" customWidth="1"/>
    <col min="1794" max="1794" width="34.140625" customWidth="1"/>
    <col min="1795" max="1795" width="13.5703125" customWidth="1"/>
    <col min="1796" max="1796" width="13" customWidth="1"/>
    <col min="1797" max="1797" width="17.7109375" customWidth="1"/>
    <col min="1798" max="1798" width="15" customWidth="1"/>
    <col min="2049" max="2049" width="3.85546875" customWidth="1"/>
    <col min="2050" max="2050" width="34.140625" customWidth="1"/>
    <col min="2051" max="2051" width="13.5703125" customWidth="1"/>
    <col min="2052" max="2052" width="13" customWidth="1"/>
    <col min="2053" max="2053" width="17.7109375" customWidth="1"/>
    <col min="2054" max="2054" width="15" customWidth="1"/>
    <col min="2305" max="2305" width="3.85546875" customWidth="1"/>
    <col min="2306" max="2306" width="34.140625" customWidth="1"/>
    <col min="2307" max="2307" width="13.5703125" customWidth="1"/>
    <col min="2308" max="2308" width="13" customWidth="1"/>
    <col min="2309" max="2309" width="17.7109375" customWidth="1"/>
    <col min="2310" max="2310" width="15" customWidth="1"/>
    <col min="2561" max="2561" width="3.85546875" customWidth="1"/>
    <col min="2562" max="2562" width="34.140625" customWidth="1"/>
    <col min="2563" max="2563" width="13.5703125" customWidth="1"/>
    <col min="2564" max="2564" width="13" customWidth="1"/>
    <col min="2565" max="2565" width="17.7109375" customWidth="1"/>
    <col min="2566" max="2566" width="15" customWidth="1"/>
    <col min="2817" max="2817" width="3.85546875" customWidth="1"/>
    <col min="2818" max="2818" width="34.140625" customWidth="1"/>
    <col min="2819" max="2819" width="13.5703125" customWidth="1"/>
    <col min="2820" max="2820" width="13" customWidth="1"/>
    <col min="2821" max="2821" width="17.7109375" customWidth="1"/>
    <col min="2822" max="2822" width="15" customWidth="1"/>
    <col min="3073" max="3073" width="3.85546875" customWidth="1"/>
    <col min="3074" max="3074" width="34.140625" customWidth="1"/>
    <col min="3075" max="3075" width="13.5703125" customWidth="1"/>
    <col min="3076" max="3076" width="13" customWidth="1"/>
    <col min="3077" max="3077" width="17.7109375" customWidth="1"/>
    <col min="3078" max="3078" width="15" customWidth="1"/>
    <col min="3329" max="3329" width="3.85546875" customWidth="1"/>
    <col min="3330" max="3330" width="34.140625" customWidth="1"/>
    <col min="3331" max="3331" width="13.5703125" customWidth="1"/>
    <col min="3332" max="3332" width="13" customWidth="1"/>
    <col min="3333" max="3333" width="17.7109375" customWidth="1"/>
    <col min="3334" max="3334" width="15" customWidth="1"/>
    <col min="3585" max="3585" width="3.85546875" customWidth="1"/>
    <col min="3586" max="3586" width="34.140625" customWidth="1"/>
    <col min="3587" max="3587" width="13.5703125" customWidth="1"/>
    <col min="3588" max="3588" width="13" customWidth="1"/>
    <col min="3589" max="3589" width="17.7109375" customWidth="1"/>
    <col min="3590" max="3590" width="15" customWidth="1"/>
    <col min="3841" max="3841" width="3.85546875" customWidth="1"/>
    <col min="3842" max="3842" width="34.140625" customWidth="1"/>
    <col min="3843" max="3843" width="13.5703125" customWidth="1"/>
    <col min="3844" max="3844" width="13" customWidth="1"/>
    <col min="3845" max="3845" width="17.7109375" customWidth="1"/>
    <col min="3846" max="3846" width="15" customWidth="1"/>
    <col min="4097" max="4097" width="3.85546875" customWidth="1"/>
    <col min="4098" max="4098" width="34.140625" customWidth="1"/>
    <col min="4099" max="4099" width="13.5703125" customWidth="1"/>
    <col min="4100" max="4100" width="13" customWidth="1"/>
    <col min="4101" max="4101" width="17.7109375" customWidth="1"/>
    <col min="4102" max="4102" width="15" customWidth="1"/>
    <col min="4353" max="4353" width="3.85546875" customWidth="1"/>
    <col min="4354" max="4354" width="34.140625" customWidth="1"/>
    <col min="4355" max="4355" width="13.5703125" customWidth="1"/>
    <col min="4356" max="4356" width="13" customWidth="1"/>
    <col min="4357" max="4357" width="17.7109375" customWidth="1"/>
    <col min="4358" max="4358" width="15" customWidth="1"/>
    <col min="4609" max="4609" width="3.85546875" customWidth="1"/>
    <col min="4610" max="4610" width="34.140625" customWidth="1"/>
    <col min="4611" max="4611" width="13.5703125" customWidth="1"/>
    <col min="4612" max="4612" width="13" customWidth="1"/>
    <col min="4613" max="4613" width="17.7109375" customWidth="1"/>
    <col min="4614" max="4614" width="15" customWidth="1"/>
    <col min="4865" max="4865" width="3.85546875" customWidth="1"/>
    <col min="4866" max="4866" width="34.140625" customWidth="1"/>
    <col min="4867" max="4867" width="13.5703125" customWidth="1"/>
    <col min="4868" max="4868" width="13" customWidth="1"/>
    <col min="4869" max="4869" width="17.7109375" customWidth="1"/>
    <col min="4870" max="4870" width="15" customWidth="1"/>
    <col min="5121" max="5121" width="3.85546875" customWidth="1"/>
    <col min="5122" max="5122" width="34.140625" customWidth="1"/>
    <col min="5123" max="5123" width="13.5703125" customWidth="1"/>
    <col min="5124" max="5124" width="13" customWidth="1"/>
    <col min="5125" max="5125" width="17.7109375" customWidth="1"/>
    <col min="5126" max="5126" width="15" customWidth="1"/>
    <col min="5377" max="5377" width="3.85546875" customWidth="1"/>
    <col min="5378" max="5378" width="34.140625" customWidth="1"/>
    <col min="5379" max="5379" width="13.5703125" customWidth="1"/>
    <col min="5380" max="5380" width="13" customWidth="1"/>
    <col min="5381" max="5381" width="17.7109375" customWidth="1"/>
    <col min="5382" max="5382" width="15" customWidth="1"/>
    <col min="5633" max="5633" width="3.85546875" customWidth="1"/>
    <col min="5634" max="5634" width="34.140625" customWidth="1"/>
    <col min="5635" max="5635" width="13.5703125" customWidth="1"/>
    <col min="5636" max="5636" width="13" customWidth="1"/>
    <col min="5637" max="5637" width="17.7109375" customWidth="1"/>
    <col min="5638" max="5638" width="15" customWidth="1"/>
    <col min="5889" max="5889" width="3.85546875" customWidth="1"/>
    <col min="5890" max="5890" width="34.140625" customWidth="1"/>
    <col min="5891" max="5891" width="13.5703125" customWidth="1"/>
    <col min="5892" max="5892" width="13" customWidth="1"/>
    <col min="5893" max="5893" width="17.7109375" customWidth="1"/>
    <col min="5894" max="5894" width="15" customWidth="1"/>
    <col min="6145" max="6145" width="3.85546875" customWidth="1"/>
    <col min="6146" max="6146" width="34.140625" customWidth="1"/>
    <col min="6147" max="6147" width="13.5703125" customWidth="1"/>
    <col min="6148" max="6148" width="13" customWidth="1"/>
    <col min="6149" max="6149" width="17.7109375" customWidth="1"/>
    <col min="6150" max="6150" width="15" customWidth="1"/>
    <col min="6401" max="6401" width="3.85546875" customWidth="1"/>
    <col min="6402" max="6402" width="34.140625" customWidth="1"/>
    <col min="6403" max="6403" width="13.5703125" customWidth="1"/>
    <col min="6404" max="6404" width="13" customWidth="1"/>
    <col min="6405" max="6405" width="17.7109375" customWidth="1"/>
    <col min="6406" max="6406" width="15" customWidth="1"/>
    <col min="6657" max="6657" width="3.85546875" customWidth="1"/>
    <col min="6658" max="6658" width="34.140625" customWidth="1"/>
    <col min="6659" max="6659" width="13.5703125" customWidth="1"/>
    <col min="6660" max="6660" width="13" customWidth="1"/>
    <col min="6661" max="6661" width="17.7109375" customWidth="1"/>
    <col min="6662" max="6662" width="15" customWidth="1"/>
    <col min="6913" max="6913" width="3.85546875" customWidth="1"/>
    <col min="6914" max="6914" width="34.140625" customWidth="1"/>
    <col min="6915" max="6915" width="13.5703125" customWidth="1"/>
    <col min="6916" max="6916" width="13" customWidth="1"/>
    <col min="6917" max="6917" width="17.7109375" customWidth="1"/>
    <col min="6918" max="6918" width="15" customWidth="1"/>
    <col min="7169" max="7169" width="3.85546875" customWidth="1"/>
    <col min="7170" max="7170" width="34.140625" customWidth="1"/>
    <col min="7171" max="7171" width="13.5703125" customWidth="1"/>
    <col min="7172" max="7172" width="13" customWidth="1"/>
    <col min="7173" max="7173" width="17.7109375" customWidth="1"/>
    <col min="7174" max="7174" width="15" customWidth="1"/>
    <col min="7425" max="7425" width="3.85546875" customWidth="1"/>
    <col min="7426" max="7426" width="34.140625" customWidth="1"/>
    <col min="7427" max="7427" width="13.5703125" customWidth="1"/>
    <col min="7428" max="7428" width="13" customWidth="1"/>
    <col min="7429" max="7429" width="17.7109375" customWidth="1"/>
    <col min="7430" max="7430" width="15" customWidth="1"/>
    <col min="7681" max="7681" width="3.85546875" customWidth="1"/>
    <col min="7682" max="7682" width="34.140625" customWidth="1"/>
    <col min="7683" max="7683" width="13.5703125" customWidth="1"/>
    <col min="7684" max="7684" width="13" customWidth="1"/>
    <col min="7685" max="7685" width="17.7109375" customWidth="1"/>
    <col min="7686" max="7686" width="15" customWidth="1"/>
    <col min="7937" max="7937" width="3.85546875" customWidth="1"/>
    <col min="7938" max="7938" width="34.140625" customWidth="1"/>
    <col min="7939" max="7939" width="13.5703125" customWidth="1"/>
    <col min="7940" max="7940" width="13" customWidth="1"/>
    <col min="7941" max="7941" width="17.7109375" customWidth="1"/>
    <col min="7942" max="7942" width="15" customWidth="1"/>
    <col min="8193" max="8193" width="3.85546875" customWidth="1"/>
    <col min="8194" max="8194" width="34.140625" customWidth="1"/>
    <col min="8195" max="8195" width="13.5703125" customWidth="1"/>
    <col min="8196" max="8196" width="13" customWidth="1"/>
    <col min="8197" max="8197" width="17.7109375" customWidth="1"/>
    <col min="8198" max="8198" width="15" customWidth="1"/>
    <col min="8449" max="8449" width="3.85546875" customWidth="1"/>
    <col min="8450" max="8450" width="34.140625" customWidth="1"/>
    <col min="8451" max="8451" width="13.5703125" customWidth="1"/>
    <col min="8452" max="8452" width="13" customWidth="1"/>
    <col min="8453" max="8453" width="17.7109375" customWidth="1"/>
    <col min="8454" max="8454" width="15" customWidth="1"/>
    <col min="8705" max="8705" width="3.85546875" customWidth="1"/>
    <col min="8706" max="8706" width="34.140625" customWidth="1"/>
    <col min="8707" max="8707" width="13.5703125" customWidth="1"/>
    <col min="8708" max="8708" width="13" customWidth="1"/>
    <col min="8709" max="8709" width="17.7109375" customWidth="1"/>
    <col min="8710" max="8710" width="15" customWidth="1"/>
    <col min="8961" max="8961" width="3.85546875" customWidth="1"/>
    <col min="8962" max="8962" width="34.140625" customWidth="1"/>
    <col min="8963" max="8963" width="13.5703125" customWidth="1"/>
    <col min="8964" max="8964" width="13" customWidth="1"/>
    <col min="8965" max="8965" width="17.7109375" customWidth="1"/>
    <col min="8966" max="8966" width="15" customWidth="1"/>
    <col min="9217" max="9217" width="3.85546875" customWidth="1"/>
    <col min="9218" max="9218" width="34.140625" customWidth="1"/>
    <col min="9219" max="9219" width="13.5703125" customWidth="1"/>
    <col min="9220" max="9220" width="13" customWidth="1"/>
    <col min="9221" max="9221" width="17.7109375" customWidth="1"/>
    <col min="9222" max="9222" width="15" customWidth="1"/>
    <col min="9473" max="9473" width="3.85546875" customWidth="1"/>
    <col min="9474" max="9474" width="34.140625" customWidth="1"/>
    <col min="9475" max="9475" width="13.5703125" customWidth="1"/>
    <col min="9476" max="9476" width="13" customWidth="1"/>
    <col min="9477" max="9477" width="17.7109375" customWidth="1"/>
    <col min="9478" max="9478" width="15" customWidth="1"/>
    <col min="9729" max="9729" width="3.85546875" customWidth="1"/>
    <col min="9730" max="9730" width="34.140625" customWidth="1"/>
    <col min="9731" max="9731" width="13.5703125" customWidth="1"/>
    <col min="9732" max="9732" width="13" customWidth="1"/>
    <col min="9733" max="9733" width="17.7109375" customWidth="1"/>
    <col min="9734" max="9734" width="15" customWidth="1"/>
    <col min="9985" max="9985" width="3.85546875" customWidth="1"/>
    <col min="9986" max="9986" width="34.140625" customWidth="1"/>
    <col min="9987" max="9987" width="13.5703125" customWidth="1"/>
    <col min="9988" max="9988" width="13" customWidth="1"/>
    <col min="9989" max="9989" width="17.7109375" customWidth="1"/>
    <col min="9990" max="9990" width="15" customWidth="1"/>
    <col min="10241" max="10241" width="3.85546875" customWidth="1"/>
    <col min="10242" max="10242" width="34.140625" customWidth="1"/>
    <col min="10243" max="10243" width="13.5703125" customWidth="1"/>
    <col min="10244" max="10244" width="13" customWidth="1"/>
    <col min="10245" max="10245" width="17.7109375" customWidth="1"/>
    <col min="10246" max="10246" width="15" customWidth="1"/>
    <col min="10497" max="10497" width="3.85546875" customWidth="1"/>
    <col min="10498" max="10498" width="34.140625" customWidth="1"/>
    <col min="10499" max="10499" width="13.5703125" customWidth="1"/>
    <col min="10500" max="10500" width="13" customWidth="1"/>
    <col min="10501" max="10501" width="17.7109375" customWidth="1"/>
    <col min="10502" max="10502" width="15" customWidth="1"/>
    <col min="10753" max="10753" width="3.85546875" customWidth="1"/>
    <col min="10754" max="10754" width="34.140625" customWidth="1"/>
    <col min="10755" max="10755" width="13.5703125" customWidth="1"/>
    <col min="10756" max="10756" width="13" customWidth="1"/>
    <col min="10757" max="10757" width="17.7109375" customWidth="1"/>
    <col min="10758" max="10758" width="15" customWidth="1"/>
    <col min="11009" max="11009" width="3.85546875" customWidth="1"/>
    <col min="11010" max="11010" width="34.140625" customWidth="1"/>
    <col min="11011" max="11011" width="13.5703125" customWidth="1"/>
    <col min="11012" max="11012" width="13" customWidth="1"/>
    <col min="11013" max="11013" width="17.7109375" customWidth="1"/>
    <col min="11014" max="11014" width="15" customWidth="1"/>
    <col min="11265" max="11265" width="3.85546875" customWidth="1"/>
    <col min="11266" max="11266" width="34.140625" customWidth="1"/>
    <col min="11267" max="11267" width="13.5703125" customWidth="1"/>
    <col min="11268" max="11268" width="13" customWidth="1"/>
    <col min="11269" max="11269" width="17.7109375" customWidth="1"/>
    <col min="11270" max="11270" width="15" customWidth="1"/>
    <col min="11521" max="11521" width="3.85546875" customWidth="1"/>
    <col min="11522" max="11522" width="34.140625" customWidth="1"/>
    <col min="11523" max="11523" width="13.5703125" customWidth="1"/>
    <col min="11524" max="11524" width="13" customWidth="1"/>
    <col min="11525" max="11525" width="17.7109375" customWidth="1"/>
    <col min="11526" max="11526" width="15" customWidth="1"/>
    <col min="11777" max="11777" width="3.85546875" customWidth="1"/>
    <col min="11778" max="11778" width="34.140625" customWidth="1"/>
    <col min="11779" max="11779" width="13.5703125" customWidth="1"/>
    <col min="11780" max="11780" width="13" customWidth="1"/>
    <col min="11781" max="11781" width="17.7109375" customWidth="1"/>
    <col min="11782" max="11782" width="15" customWidth="1"/>
    <col min="12033" max="12033" width="3.85546875" customWidth="1"/>
    <col min="12034" max="12034" width="34.140625" customWidth="1"/>
    <col min="12035" max="12035" width="13.5703125" customWidth="1"/>
    <col min="12036" max="12036" width="13" customWidth="1"/>
    <col min="12037" max="12037" width="17.7109375" customWidth="1"/>
    <col min="12038" max="12038" width="15" customWidth="1"/>
    <col min="12289" max="12289" width="3.85546875" customWidth="1"/>
    <col min="12290" max="12290" width="34.140625" customWidth="1"/>
    <col min="12291" max="12291" width="13.5703125" customWidth="1"/>
    <col min="12292" max="12292" width="13" customWidth="1"/>
    <col min="12293" max="12293" width="17.7109375" customWidth="1"/>
    <col min="12294" max="12294" width="15" customWidth="1"/>
    <col min="12545" max="12545" width="3.85546875" customWidth="1"/>
    <col min="12546" max="12546" width="34.140625" customWidth="1"/>
    <col min="12547" max="12547" width="13.5703125" customWidth="1"/>
    <col min="12548" max="12548" width="13" customWidth="1"/>
    <col min="12549" max="12549" width="17.7109375" customWidth="1"/>
    <col min="12550" max="12550" width="15" customWidth="1"/>
    <col min="12801" max="12801" width="3.85546875" customWidth="1"/>
    <col min="12802" max="12802" width="34.140625" customWidth="1"/>
    <col min="12803" max="12803" width="13.5703125" customWidth="1"/>
    <col min="12804" max="12804" width="13" customWidth="1"/>
    <col min="12805" max="12805" width="17.7109375" customWidth="1"/>
    <col min="12806" max="12806" width="15" customWidth="1"/>
    <col min="13057" max="13057" width="3.85546875" customWidth="1"/>
    <col min="13058" max="13058" width="34.140625" customWidth="1"/>
    <col min="13059" max="13059" width="13.5703125" customWidth="1"/>
    <col min="13060" max="13060" width="13" customWidth="1"/>
    <col min="13061" max="13061" width="17.7109375" customWidth="1"/>
    <col min="13062" max="13062" width="15" customWidth="1"/>
    <col min="13313" max="13313" width="3.85546875" customWidth="1"/>
    <col min="13314" max="13314" width="34.140625" customWidth="1"/>
    <col min="13315" max="13315" width="13.5703125" customWidth="1"/>
    <col min="13316" max="13316" width="13" customWidth="1"/>
    <col min="13317" max="13317" width="17.7109375" customWidth="1"/>
    <col min="13318" max="13318" width="15" customWidth="1"/>
    <col min="13569" max="13569" width="3.85546875" customWidth="1"/>
    <col min="13570" max="13570" width="34.140625" customWidth="1"/>
    <col min="13571" max="13571" width="13.5703125" customWidth="1"/>
    <col min="13572" max="13572" width="13" customWidth="1"/>
    <col min="13573" max="13573" width="17.7109375" customWidth="1"/>
    <col min="13574" max="13574" width="15" customWidth="1"/>
    <col min="13825" max="13825" width="3.85546875" customWidth="1"/>
    <col min="13826" max="13826" width="34.140625" customWidth="1"/>
    <col min="13827" max="13827" width="13.5703125" customWidth="1"/>
    <col min="13828" max="13828" width="13" customWidth="1"/>
    <col min="13829" max="13829" width="17.7109375" customWidth="1"/>
    <col min="13830" max="13830" width="15" customWidth="1"/>
    <col min="14081" max="14081" width="3.85546875" customWidth="1"/>
    <col min="14082" max="14082" width="34.140625" customWidth="1"/>
    <col min="14083" max="14083" width="13.5703125" customWidth="1"/>
    <col min="14084" max="14084" width="13" customWidth="1"/>
    <col min="14085" max="14085" width="17.7109375" customWidth="1"/>
    <col min="14086" max="14086" width="15" customWidth="1"/>
    <col min="14337" max="14337" width="3.85546875" customWidth="1"/>
    <col min="14338" max="14338" width="34.140625" customWidth="1"/>
    <col min="14339" max="14339" width="13.5703125" customWidth="1"/>
    <col min="14340" max="14340" width="13" customWidth="1"/>
    <col min="14341" max="14341" width="17.7109375" customWidth="1"/>
    <col min="14342" max="14342" width="15" customWidth="1"/>
    <col min="14593" max="14593" width="3.85546875" customWidth="1"/>
    <col min="14594" max="14594" width="34.140625" customWidth="1"/>
    <col min="14595" max="14595" width="13.5703125" customWidth="1"/>
    <col min="14596" max="14596" width="13" customWidth="1"/>
    <col min="14597" max="14597" width="17.7109375" customWidth="1"/>
    <col min="14598" max="14598" width="15" customWidth="1"/>
    <col min="14849" max="14849" width="3.85546875" customWidth="1"/>
    <col min="14850" max="14850" width="34.140625" customWidth="1"/>
    <col min="14851" max="14851" width="13.5703125" customWidth="1"/>
    <col min="14852" max="14852" width="13" customWidth="1"/>
    <col min="14853" max="14853" width="17.7109375" customWidth="1"/>
    <col min="14854" max="14854" width="15" customWidth="1"/>
    <col min="15105" max="15105" width="3.85546875" customWidth="1"/>
    <col min="15106" max="15106" width="34.140625" customWidth="1"/>
    <col min="15107" max="15107" width="13.5703125" customWidth="1"/>
    <col min="15108" max="15108" width="13" customWidth="1"/>
    <col min="15109" max="15109" width="17.7109375" customWidth="1"/>
    <col min="15110" max="15110" width="15" customWidth="1"/>
    <col min="15361" max="15361" width="3.85546875" customWidth="1"/>
    <col min="15362" max="15362" width="34.140625" customWidth="1"/>
    <col min="15363" max="15363" width="13.5703125" customWidth="1"/>
    <col min="15364" max="15364" width="13" customWidth="1"/>
    <col min="15365" max="15365" width="17.7109375" customWidth="1"/>
    <col min="15366" max="15366" width="15" customWidth="1"/>
    <col min="15617" max="15617" width="3.85546875" customWidth="1"/>
    <col min="15618" max="15618" width="34.140625" customWidth="1"/>
    <col min="15619" max="15619" width="13.5703125" customWidth="1"/>
    <col min="15620" max="15620" width="13" customWidth="1"/>
    <col min="15621" max="15621" width="17.7109375" customWidth="1"/>
    <col min="15622" max="15622" width="15" customWidth="1"/>
    <col min="15873" max="15873" width="3.85546875" customWidth="1"/>
    <col min="15874" max="15874" width="34.140625" customWidth="1"/>
    <col min="15875" max="15875" width="13.5703125" customWidth="1"/>
    <col min="15876" max="15876" width="13" customWidth="1"/>
    <col min="15877" max="15877" width="17.7109375" customWidth="1"/>
    <col min="15878" max="15878" width="15" customWidth="1"/>
    <col min="16129" max="16129" width="3.85546875" customWidth="1"/>
    <col min="16130" max="16130" width="34.140625" customWidth="1"/>
    <col min="16131" max="16131" width="13.5703125" customWidth="1"/>
    <col min="16132" max="16132" width="13" customWidth="1"/>
    <col min="16133" max="16133" width="17.7109375" customWidth="1"/>
    <col min="16134" max="16134" width="15" customWidth="1"/>
  </cols>
  <sheetData>
    <row r="1" spans="1:7" ht="60.75" customHeight="1" x14ac:dyDescent="0.25">
      <c r="E1" s="59" t="s">
        <v>147</v>
      </c>
      <c r="F1" s="59"/>
    </row>
    <row r="2" spans="1:7" x14ac:dyDescent="0.25">
      <c r="E2" s="3"/>
      <c r="F2" s="3"/>
    </row>
    <row r="3" spans="1:7" x14ac:dyDescent="0.25">
      <c r="B3" s="60" t="s">
        <v>173</v>
      </c>
      <c r="C3" s="60"/>
      <c r="D3" s="60"/>
      <c r="E3" s="60"/>
    </row>
    <row r="4" spans="1:7" ht="33" customHeight="1" x14ac:dyDescent="0.25">
      <c r="B4" s="60"/>
      <c r="C4" s="60"/>
      <c r="D4" s="60"/>
      <c r="E4" s="60"/>
    </row>
    <row r="5" spans="1:7" x14ac:dyDescent="0.25">
      <c r="B5" s="65" t="s">
        <v>81</v>
      </c>
      <c r="C5" s="65"/>
      <c r="D5" s="12">
        <f>C34</f>
        <v>38</v>
      </c>
    </row>
    <row r="6" spans="1:7" ht="6.75" customHeight="1" x14ac:dyDescent="0.25">
      <c r="B6" s="6"/>
      <c r="C6" s="6"/>
    </row>
    <row r="7" spans="1:7" ht="43.5" customHeight="1" x14ac:dyDescent="0.25">
      <c r="A7" s="2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3"/>
    </row>
    <row r="8" spans="1:7" x14ac:dyDescent="0.25">
      <c r="A8" s="2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3"/>
    </row>
    <row r="9" spans="1:7" ht="20.25" customHeight="1" x14ac:dyDescent="0.25">
      <c r="A9" s="1">
        <v>1</v>
      </c>
      <c r="B9" s="8" t="s">
        <v>7</v>
      </c>
      <c r="C9" s="1">
        <v>1</v>
      </c>
      <c r="D9" s="1">
        <v>1</v>
      </c>
      <c r="E9" s="1">
        <v>200000</v>
      </c>
      <c r="F9" s="1">
        <f>D9*E9</f>
        <v>200000</v>
      </c>
    </row>
    <row r="10" spans="1:7" ht="27" customHeight="1" x14ac:dyDescent="0.25">
      <c r="A10" s="1">
        <v>2</v>
      </c>
      <c r="B10" s="8" t="s">
        <v>8</v>
      </c>
      <c r="C10" s="1">
        <v>1</v>
      </c>
      <c r="D10" s="1">
        <v>1</v>
      </c>
      <c r="E10" s="1">
        <v>150000</v>
      </c>
      <c r="F10" s="1">
        <f t="shared" ref="F10:F33" si="0">D10*E10</f>
        <v>150000</v>
      </c>
    </row>
    <row r="11" spans="1:7" ht="17.25" customHeight="1" x14ac:dyDescent="0.25">
      <c r="A11" s="1">
        <v>3</v>
      </c>
      <c r="B11" s="8" t="s">
        <v>9</v>
      </c>
      <c r="C11" s="1">
        <v>1</v>
      </c>
      <c r="D11" s="1">
        <v>1</v>
      </c>
      <c r="E11" s="1">
        <v>130000</v>
      </c>
      <c r="F11" s="1">
        <f t="shared" si="0"/>
        <v>130000</v>
      </c>
    </row>
    <row r="12" spans="1:7" ht="17.25" customHeight="1" x14ac:dyDescent="0.25">
      <c r="A12" s="1">
        <v>4</v>
      </c>
      <c r="B12" s="8" t="s">
        <v>10</v>
      </c>
      <c r="C12" s="1">
        <v>2</v>
      </c>
      <c r="D12" s="1">
        <v>1.5</v>
      </c>
      <c r="E12" s="1">
        <v>135000</v>
      </c>
      <c r="F12" s="1">
        <f t="shared" si="0"/>
        <v>202500</v>
      </c>
    </row>
    <row r="13" spans="1:7" ht="17.25" customHeight="1" x14ac:dyDescent="0.25">
      <c r="A13" s="1">
        <v>5</v>
      </c>
      <c r="B13" s="8" t="s">
        <v>15</v>
      </c>
      <c r="C13" s="1">
        <v>1</v>
      </c>
      <c r="D13" s="1">
        <v>1</v>
      </c>
      <c r="E13" s="1">
        <v>135000</v>
      </c>
      <c r="F13" s="1">
        <f t="shared" si="0"/>
        <v>135000</v>
      </c>
    </row>
    <row r="14" spans="1:7" ht="17.25" customHeight="1" x14ac:dyDescent="0.25">
      <c r="A14" s="1">
        <v>6</v>
      </c>
      <c r="B14" s="8" t="s">
        <v>16</v>
      </c>
      <c r="C14" s="1">
        <v>1</v>
      </c>
      <c r="D14" s="1">
        <v>1</v>
      </c>
      <c r="E14" s="1">
        <v>135000</v>
      </c>
      <c r="F14" s="1">
        <f t="shared" si="0"/>
        <v>135000</v>
      </c>
    </row>
    <row r="15" spans="1:7" ht="17.25" customHeight="1" x14ac:dyDescent="0.25">
      <c r="A15" s="1">
        <v>7</v>
      </c>
      <c r="B15" s="8" t="s">
        <v>11</v>
      </c>
      <c r="C15" s="1">
        <v>6</v>
      </c>
      <c r="D15" s="1">
        <v>7.5</v>
      </c>
      <c r="E15" s="1">
        <v>141750</v>
      </c>
      <c r="F15" s="1">
        <f t="shared" si="0"/>
        <v>1063125</v>
      </c>
    </row>
    <row r="16" spans="1:7" ht="17.25" customHeight="1" x14ac:dyDescent="0.25">
      <c r="A16" s="1">
        <v>8</v>
      </c>
      <c r="B16" s="8" t="s">
        <v>12</v>
      </c>
      <c r="C16" s="1">
        <v>1</v>
      </c>
      <c r="D16" s="1">
        <v>1</v>
      </c>
      <c r="E16" s="1">
        <v>141750</v>
      </c>
      <c r="F16" s="1">
        <f t="shared" si="0"/>
        <v>141750</v>
      </c>
    </row>
    <row r="17" spans="1:6" ht="17.25" customHeight="1" x14ac:dyDescent="0.25">
      <c r="A17" s="1">
        <v>9</v>
      </c>
      <c r="B17" s="8" t="s">
        <v>14</v>
      </c>
      <c r="C17" s="1">
        <v>1</v>
      </c>
      <c r="D17" s="1">
        <v>1</v>
      </c>
      <c r="E17" s="1">
        <v>141750</v>
      </c>
      <c r="F17" s="1">
        <f t="shared" si="0"/>
        <v>141750</v>
      </c>
    </row>
    <row r="18" spans="1:6" ht="17.25" customHeight="1" x14ac:dyDescent="0.25">
      <c r="A18" s="1">
        <v>10</v>
      </c>
      <c r="B18" s="53" t="s">
        <v>140</v>
      </c>
      <c r="C18" s="44">
        <v>1</v>
      </c>
      <c r="D18" s="44">
        <v>1</v>
      </c>
      <c r="E18" s="1">
        <v>141750</v>
      </c>
      <c r="F18" s="44">
        <f t="shared" si="0"/>
        <v>141750</v>
      </c>
    </row>
    <row r="19" spans="1:6" ht="17.25" customHeight="1" x14ac:dyDescent="0.25">
      <c r="A19" s="1">
        <v>11</v>
      </c>
      <c r="B19" s="8" t="s">
        <v>17</v>
      </c>
      <c r="C19" s="1">
        <v>1</v>
      </c>
      <c r="D19" s="1">
        <v>1</v>
      </c>
      <c r="E19" s="1">
        <v>152250</v>
      </c>
      <c r="F19" s="1">
        <f t="shared" si="0"/>
        <v>152250</v>
      </c>
    </row>
    <row r="20" spans="1:6" ht="17.25" customHeight="1" x14ac:dyDescent="0.25">
      <c r="A20" s="1">
        <v>12</v>
      </c>
      <c r="B20" s="8" t="s">
        <v>19</v>
      </c>
      <c r="C20" s="1">
        <v>1</v>
      </c>
      <c r="D20" s="1">
        <v>0.5</v>
      </c>
      <c r="E20" s="1">
        <v>136500</v>
      </c>
      <c r="F20" s="1">
        <f>D20*E20</f>
        <v>68250</v>
      </c>
    </row>
    <row r="21" spans="1:6" ht="17.25" customHeight="1" x14ac:dyDescent="0.25">
      <c r="A21" s="1">
        <v>13</v>
      </c>
      <c r="B21" s="8" t="s">
        <v>21</v>
      </c>
      <c r="C21" s="1">
        <v>2</v>
      </c>
      <c r="D21" s="1">
        <v>1.5</v>
      </c>
      <c r="E21" s="1">
        <v>138600</v>
      </c>
      <c r="F21" s="1">
        <f t="shared" si="0"/>
        <v>207900</v>
      </c>
    </row>
    <row r="22" spans="1:6" ht="17.25" customHeight="1" x14ac:dyDescent="0.25">
      <c r="A22" s="1">
        <v>14</v>
      </c>
      <c r="B22" s="8" t="s">
        <v>22</v>
      </c>
      <c r="C22" s="1">
        <v>1</v>
      </c>
      <c r="D22" s="1">
        <v>1</v>
      </c>
      <c r="E22" s="1">
        <v>136500</v>
      </c>
      <c r="F22" s="1">
        <f t="shared" si="0"/>
        <v>136500</v>
      </c>
    </row>
    <row r="23" spans="1:6" ht="17.25" customHeight="1" x14ac:dyDescent="0.25">
      <c r="A23" s="1">
        <v>15</v>
      </c>
      <c r="B23" s="8" t="s">
        <v>23</v>
      </c>
      <c r="C23" s="1">
        <v>2</v>
      </c>
      <c r="D23" s="1">
        <v>2</v>
      </c>
      <c r="E23" s="1">
        <v>136500</v>
      </c>
      <c r="F23" s="1">
        <f t="shared" si="0"/>
        <v>273000</v>
      </c>
    </row>
    <row r="24" spans="1:6" ht="17.25" customHeight="1" x14ac:dyDescent="0.25">
      <c r="A24" s="1">
        <v>16</v>
      </c>
      <c r="B24" s="8" t="s">
        <v>24</v>
      </c>
      <c r="C24" s="1">
        <v>1</v>
      </c>
      <c r="D24" s="1">
        <v>1</v>
      </c>
      <c r="E24" s="1">
        <v>136500</v>
      </c>
      <c r="F24" s="1">
        <f t="shared" si="0"/>
        <v>136500</v>
      </c>
    </row>
    <row r="25" spans="1:6" ht="17.25" customHeight="1" x14ac:dyDescent="0.25">
      <c r="A25" s="1">
        <v>17</v>
      </c>
      <c r="B25" s="8" t="s">
        <v>25</v>
      </c>
      <c r="C25" s="1">
        <v>6</v>
      </c>
      <c r="D25" s="1">
        <v>6.6</v>
      </c>
      <c r="E25" s="1">
        <v>136500</v>
      </c>
      <c r="F25" s="1">
        <f t="shared" si="0"/>
        <v>900900</v>
      </c>
    </row>
    <row r="26" spans="1:6" ht="17.25" customHeight="1" x14ac:dyDescent="0.25">
      <c r="A26" s="1">
        <v>18</v>
      </c>
      <c r="B26" s="8" t="s">
        <v>27</v>
      </c>
      <c r="C26" s="1">
        <v>1</v>
      </c>
      <c r="D26" s="1">
        <v>1</v>
      </c>
      <c r="E26" s="1">
        <v>136500</v>
      </c>
      <c r="F26" s="1">
        <f t="shared" si="0"/>
        <v>136500</v>
      </c>
    </row>
    <row r="27" spans="1:6" ht="17.25" customHeight="1" x14ac:dyDescent="0.25">
      <c r="A27" s="1">
        <v>19</v>
      </c>
      <c r="B27" s="8" t="s">
        <v>28</v>
      </c>
      <c r="C27" s="1">
        <v>1</v>
      </c>
      <c r="D27" s="1">
        <v>1</v>
      </c>
      <c r="E27" s="1">
        <v>136500</v>
      </c>
      <c r="F27" s="1">
        <f t="shared" si="0"/>
        <v>136500</v>
      </c>
    </row>
    <row r="28" spans="1:6" ht="17.25" customHeight="1" x14ac:dyDescent="0.25">
      <c r="A28" s="1">
        <v>20</v>
      </c>
      <c r="B28" s="8" t="s">
        <v>35</v>
      </c>
      <c r="C28" s="1">
        <v>1</v>
      </c>
      <c r="D28" s="1">
        <v>0.75</v>
      </c>
      <c r="E28" s="1">
        <v>136500</v>
      </c>
      <c r="F28" s="1">
        <f t="shared" si="0"/>
        <v>102375</v>
      </c>
    </row>
    <row r="29" spans="1:6" ht="17.25" customHeight="1" x14ac:dyDescent="0.25">
      <c r="A29" s="1">
        <v>21</v>
      </c>
      <c r="B29" s="8" t="s">
        <v>36</v>
      </c>
      <c r="C29" s="1">
        <v>1</v>
      </c>
      <c r="D29" s="1">
        <v>1</v>
      </c>
      <c r="E29" s="1">
        <v>136500</v>
      </c>
      <c r="F29" s="1">
        <f t="shared" si="0"/>
        <v>136500</v>
      </c>
    </row>
    <row r="30" spans="1:6" ht="17.25" customHeight="1" x14ac:dyDescent="0.25">
      <c r="A30" s="1">
        <v>22</v>
      </c>
      <c r="B30" s="8" t="s">
        <v>29</v>
      </c>
      <c r="C30" s="1">
        <v>1</v>
      </c>
      <c r="D30" s="1">
        <v>0.25</v>
      </c>
      <c r="E30" s="1">
        <v>136500</v>
      </c>
      <c r="F30" s="1">
        <f t="shared" si="0"/>
        <v>34125</v>
      </c>
    </row>
    <row r="31" spans="1:6" ht="17.25" customHeight="1" x14ac:dyDescent="0.25">
      <c r="A31" s="1">
        <v>23</v>
      </c>
      <c r="B31" s="8" t="s">
        <v>104</v>
      </c>
      <c r="C31" s="1">
        <v>1</v>
      </c>
      <c r="D31" s="1">
        <v>1</v>
      </c>
      <c r="E31" s="1">
        <v>136500</v>
      </c>
      <c r="F31" s="1">
        <f t="shared" si="0"/>
        <v>136500</v>
      </c>
    </row>
    <row r="32" spans="1:6" ht="17.25" customHeight="1" x14ac:dyDescent="0.25">
      <c r="A32" s="1">
        <v>24</v>
      </c>
      <c r="B32" s="8" t="s">
        <v>18</v>
      </c>
      <c r="C32" s="1">
        <v>1</v>
      </c>
      <c r="D32" s="1">
        <v>1</v>
      </c>
      <c r="E32" s="1">
        <v>136500</v>
      </c>
      <c r="F32" s="1">
        <f t="shared" si="0"/>
        <v>136500</v>
      </c>
    </row>
    <row r="33" spans="1:6" ht="17.25" customHeight="1" x14ac:dyDescent="0.25">
      <c r="A33" s="1">
        <v>25</v>
      </c>
      <c r="B33" s="8" t="s">
        <v>30</v>
      </c>
      <c r="C33" s="1">
        <v>1</v>
      </c>
      <c r="D33" s="1">
        <v>0.5</v>
      </c>
      <c r="E33" s="1">
        <v>136500</v>
      </c>
      <c r="F33" s="1">
        <f t="shared" si="0"/>
        <v>68250</v>
      </c>
    </row>
    <row r="34" spans="1:6" ht="17.25" customHeight="1" x14ac:dyDescent="0.25">
      <c r="A34" s="62" t="s">
        <v>6</v>
      </c>
      <c r="B34" s="63"/>
      <c r="C34" s="1">
        <f>SUM(C9:C33)</f>
        <v>38</v>
      </c>
      <c r="D34" s="1">
        <f>SUM(D9:D33)</f>
        <v>37.1</v>
      </c>
      <c r="E34" s="1"/>
      <c r="F34" s="1">
        <f>SUM(F9:F33)</f>
        <v>5203425</v>
      </c>
    </row>
    <row r="35" spans="1:6" ht="17.25" customHeight="1" x14ac:dyDescent="0.25">
      <c r="A35" s="5"/>
      <c r="B35" s="5"/>
      <c r="C35" s="5"/>
      <c r="D35" s="5"/>
      <c r="E35" s="5"/>
      <c r="F35" s="52"/>
    </row>
    <row r="36" spans="1:6" ht="17.25" customHeight="1" x14ac:dyDescent="0.25">
      <c r="A36" s="5"/>
      <c r="B36" s="5"/>
      <c r="C36" s="5"/>
      <c r="D36" s="5"/>
      <c r="E36" s="5"/>
      <c r="F36" s="5"/>
    </row>
    <row r="37" spans="1:6" ht="17.25" customHeight="1" x14ac:dyDescent="0.25"/>
  </sheetData>
  <mergeCells count="4">
    <mergeCell ref="B3:E4"/>
    <mergeCell ref="E1:F1"/>
    <mergeCell ref="B5:C5"/>
    <mergeCell ref="A34:B34"/>
  </mergeCells>
  <pageMargins left="0.47" right="0.2" top="0.53" bottom="0.28000000000000003" header="0.3" footer="0.3"/>
  <pageSetup paperSize="9" scale="9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zoomScaleNormal="100" workbookViewId="0">
      <selection activeCell="I23" sqref="I23"/>
    </sheetView>
  </sheetViews>
  <sheetFormatPr defaultRowHeight="15" x14ac:dyDescent="0.25"/>
  <cols>
    <col min="1" max="1" width="3.85546875" customWidth="1"/>
    <col min="2" max="2" width="28.140625" customWidth="1"/>
    <col min="3" max="3" width="10.85546875" customWidth="1"/>
    <col min="4" max="4" width="13" customWidth="1"/>
    <col min="5" max="5" width="15.7109375" customWidth="1"/>
    <col min="6" max="6" width="15" customWidth="1"/>
  </cols>
  <sheetData>
    <row r="1" spans="1:7" x14ac:dyDescent="0.25">
      <c r="E1" s="59" t="s">
        <v>154</v>
      </c>
      <c r="F1" s="59"/>
    </row>
    <row r="2" spans="1:7" x14ac:dyDescent="0.25">
      <c r="E2" s="59"/>
      <c r="F2" s="59"/>
    </row>
    <row r="3" spans="1:7" ht="32.25" customHeight="1" x14ac:dyDescent="0.25">
      <c r="E3" s="59"/>
      <c r="F3" s="59"/>
    </row>
    <row r="4" spans="1:7" x14ac:dyDescent="0.25">
      <c r="B4" s="66" t="s">
        <v>174</v>
      </c>
      <c r="C4" s="66"/>
      <c r="D4" s="66"/>
      <c r="E4" s="66"/>
    </row>
    <row r="5" spans="1:7" ht="33" customHeight="1" x14ac:dyDescent="0.25">
      <c r="B5" s="66"/>
      <c r="C5" s="66"/>
      <c r="D5" s="66"/>
      <c r="E5" s="66"/>
    </row>
    <row r="7" spans="1:7" x14ac:dyDescent="0.25">
      <c r="B7" s="61" t="s">
        <v>80</v>
      </c>
      <c r="C7" s="61"/>
      <c r="D7" s="12">
        <f>C34</f>
        <v>43</v>
      </c>
    </row>
    <row r="8" spans="1:7" ht="45" x14ac:dyDescent="0.25">
      <c r="A8" s="2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3"/>
    </row>
    <row r="9" spans="1:7" ht="14.25" customHeight="1" x14ac:dyDescent="0.25">
      <c r="A9" s="2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3"/>
    </row>
    <row r="10" spans="1:7" ht="16.5" customHeight="1" x14ac:dyDescent="0.25">
      <c r="A10" s="1">
        <v>1</v>
      </c>
      <c r="B10" s="8" t="s">
        <v>7</v>
      </c>
      <c r="C10" s="1">
        <v>1</v>
      </c>
      <c r="D10" s="1">
        <v>1</v>
      </c>
      <c r="E10" s="1">
        <v>210000</v>
      </c>
      <c r="F10" s="1">
        <f>D10*E10</f>
        <v>210000</v>
      </c>
    </row>
    <row r="11" spans="1:7" ht="30" x14ac:dyDescent="0.25">
      <c r="A11" s="1">
        <v>2</v>
      </c>
      <c r="B11" s="8" t="s">
        <v>8</v>
      </c>
      <c r="C11" s="1">
        <v>1</v>
      </c>
      <c r="D11" s="1">
        <v>1</v>
      </c>
      <c r="E11" s="1">
        <v>160000</v>
      </c>
      <c r="F11" s="1">
        <f t="shared" ref="F11:F33" si="0">D11*E11</f>
        <v>160000</v>
      </c>
    </row>
    <row r="12" spans="1:7" x14ac:dyDescent="0.25">
      <c r="A12" s="1">
        <v>3</v>
      </c>
      <c r="B12" s="8" t="s">
        <v>17</v>
      </c>
      <c r="C12" s="1">
        <v>1</v>
      </c>
      <c r="D12" s="1">
        <v>1</v>
      </c>
      <c r="E12" s="1">
        <v>157500</v>
      </c>
      <c r="F12" s="1">
        <f t="shared" si="0"/>
        <v>157500</v>
      </c>
    </row>
    <row r="13" spans="1:7" x14ac:dyDescent="0.25">
      <c r="A13" s="1">
        <v>4</v>
      </c>
      <c r="B13" s="8" t="s">
        <v>9</v>
      </c>
      <c r="C13" s="7">
        <v>1</v>
      </c>
      <c r="D13" s="7">
        <v>1</v>
      </c>
      <c r="E13" s="1">
        <v>135600</v>
      </c>
      <c r="F13" s="1">
        <f t="shared" si="0"/>
        <v>135600</v>
      </c>
    </row>
    <row r="14" spans="1:7" x14ac:dyDescent="0.25">
      <c r="A14" s="1">
        <v>5</v>
      </c>
      <c r="B14" s="8" t="s">
        <v>11</v>
      </c>
      <c r="C14" s="7">
        <v>9</v>
      </c>
      <c r="D14" s="7">
        <v>11.25</v>
      </c>
      <c r="E14" s="1">
        <v>141750</v>
      </c>
      <c r="F14" s="1">
        <f t="shared" si="0"/>
        <v>1594687.5</v>
      </c>
    </row>
    <row r="15" spans="1:7" x14ac:dyDescent="0.25">
      <c r="A15" s="1">
        <v>6</v>
      </c>
      <c r="B15" s="8" t="s">
        <v>15</v>
      </c>
      <c r="C15" s="7">
        <v>1</v>
      </c>
      <c r="D15" s="7">
        <v>1.5</v>
      </c>
      <c r="E15" s="1">
        <v>141750</v>
      </c>
      <c r="F15" s="1">
        <f t="shared" si="0"/>
        <v>212625</v>
      </c>
    </row>
    <row r="16" spans="1:7" ht="30" x14ac:dyDescent="0.25">
      <c r="A16" s="1">
        <v>7</v>
      </c>
      <c r="B16" s="8" t="s">
        <v>87</v>
      </c>
      <c r="C16" s="7">
        <v>2</v>
      </c>
      <c r="D16" s="7">
        <v>2.25</v>
      </c>
      <c r="E16" s="1">
        <v>141750</v>
      </c>
      <c r="F16" s="1">
        <f t="shared" si="0"/>
        <v>318937.5</v>
      </c>
    </row>
    <row r="17" spans="1:6" x14ac:dyDescent="0.25">
      <c r="A17" s="1">
        <v>8</v>
      </c>
      <c r="B17" s="8" t="s">
        <v>25</v>
      </c>
      <c r="C17" s="7">
        <v>9</v>
      </c>
      <c r="D17" s="7">
        <v>9.9</v>
      </c>
      <c r="E17" s="1">
        <v>138600</v>
      </c>
      <c r="F17" s="1">
        <f t="shared" si="0"/>
        <v>1372140</v>
      </c>
    </row>
    <row r="18" spans="1:6" x14ac:dyDescent="0.25">
      <c r="A18" s="1">
        <v>9</v>
      </c>
      <c r="B18" s="8" t="s">
        <v>14</v>
      </c>
      <c r="C18" s="7">
        <v>1</v>
      </c>
      <c r="D18" s="7">
        <v>1</v>
      </c>
      <c r="E18" s="1">
        <v>141750</v>
      </c>
      <c r="F18" s="1">
        <f t="shared" si="0"/>
        <v>141750</v>
      </c>
    </row>
    <row r="19" spans="1:6" x14ac:dyDescent="0.25">
      <c r="A19" s="1">
        <v>10</v>
      </c>
      <c r="B19" s="8" t="s">
        <v>12</v>
      </c>
      <c r="C19" s="7">
        <v>1</v>
      </c>
      <c r="D19" s="7">
        <v>1</v>
      </c>
      <c r="E19" s="1">
        <v>141750</v>
      </c>
      <c r="F19" s="1">
        <f t="shared" si="0"/>
        <v>141750</v>
      </c>
    </row>
    <row r="20" spans="1:6" x14ac:dyDescent="0.25">
      <c r="A20" s="1">
        <v>11</v>
      </c>
      <c r="B20" s="8" t="s">
        <v>16</v>
      </c>
      <c r="C20" s="7">
        <v>1</v>
      </c>
      <c r="D20" s="41">
        <v>1.5</v>
      </c>
      <c r="E20" s="1">
        <v>141750</v>
      </c>
      <c r="F20" s="1">
        <f t="shared" si="0"/>
        <v>212625</v>
      </c>
    </row>
    <row r="21" spans="1:6" x14ac:dyDescent="0.25">
      <c r="A21" s="1">
        <v>12</v>
      </c>
      <c r="B21" s="8" t="s">
        <v>19</v>
      </c>
      <c r="C21" s="1">
        <v>1</v>
      </c>
      <c r="D21" s="1">
        <v>1</v>
      </c>
      <c r="E21" s="1">
        <v>136500</v>
      </c>
      <c r="F21" s="1">
        <f t="shared" si="0"/>
        <v>136500</v>
      </c>
    </row>
    <row r="22" spans="1:6" x14ac:dyDescent="0.25">
      <c r="A22" s="1">
        <v>13</v>
      </c>
      <c r="B22" s="8" t="s">
        <v>30</v>
      </c>
      <c r="C22" s="1">
        <v>1</v>
      </c>
      <c r="D22" s="1">
        <v>0.5</v>
      </c>
      <c r="E22" s="1">
        <v>136500</v>
      </c>
      <c r="F22" s="1">
        <f t="shared" si="0"/>
        <v>68250</v>
      </c>
    </row>
    <row r="23" spans="1:6" x14ac:dyDescent="0.25">
      <c r="A23" s="1">
        <v>14</v>
      </c>
      <c r="B23" s="8" t="s">
        <v>18</v>
      </c>
      <c r="C23" s="1">
        <v>1</v>
      </c>
      <c r="D23" s="1">
        <v>1</v>
      </c>
      <c r="E23" s="1">
        <v>136500</v>
      </c>
      <c r="F23" s="1">
        <f t="shared" si="0"/>
        <v>136500</v>
      </c>
    </row>
    <row r="24" spans="1:6" x14ac:dyDescent="0.25">
      <c r="A24" s="1">
        <v>15</v>
      </c>
      <c r="B24" s="8" t="s">
        <v>21</v>
      </c>
      <c r="C24" s="1">
        <v>2</v>
      </c>
      <c r="D24" s="1">
        <v>2</v>
      </c>
      <c r="E24" s="1">
        <v>138600</v>
      </c>
      <c r="F24" s="1">
        <f t="shared" si="0"/>
        <v>277200</v>
      </c>
    </row>
    <row r="25" spans="1:6" x14ac:dyDescent="0.25">
      <c r="A25" s="1">
        <v>16</v>
      </c>
      <c r="B25" s="8" t="s">
        <v>22</v>
      </c>
      <c r="C25" s="1">
        <v>1</v>
      </c>
      <c r="D25" s="1">
        <v>1</v>
      </c>
      <c r="E25" s="1">
        <v>136500</v>
      </c>
      <c r="F25" s="1">
        <f t="shared" si="0"/>
        <v>136500</v>
      </c>
    </row>
    <row r="26" spans="1:6" x14ac:dyDescent="0.25">
      <c r="A26" s="1">
        <v>17</v>
      </c>
      <c r="B26" s="8" t="s">
        <v>23</v>
      </c>
      <c r="C26" s="1">
        <v>1</v>
      </c>
      <c r="D26" s="1">
        <v>1</v>
      </c>
      <c r="E26" s="1">
        <v>136500</v>
      </c>
      <c r="F26" s="1">
        <f t="shared" si="0"/>
        <v>136500</v>
      </c>
    </row>
    <row r="27" spans="1:6" x14ac:dyDescent="0.25">
      <c r="A27" s="1">
        <v>18</v>
      </c>
      <c r="B27" s="8" t="s">
        <v>29</v>
      </c>
      <c r="C27" s="1">
        <v>1</v>
      </c>
      <c r="D27" s="1">
        <v>0.25</v>
      </c>
      <c r="E27" s="1">
        <v>136500</v>
      </c>
      <c r="F27" s="1">
        <f t="shared" si="0"/>
        <v>34125</v>
      </c>
    </row>
    <row r="28" spans="1:6" x14ac:dyDescent="0.25">
      <c r="A28" s="1">
        <v>19</v>
      </c>
      <c r="B28" s="8" t="s">
        <v>24</v>
      </c>
      <c r="C28" s="1">
        <v>1</v>
      </c>
      <c r="D28" s="1">
        <v>1</v>
      </c>
      <c r="E28" s="1">
        <v>136500</v>
      </c>
      <c r="F28" s="1">
        <f t="shared" si="0"/>
        <v>136500</v>
      </c>
    </row>
    <row r="29" spans="1:6" x14ac:dyDescent="0.25">
      <c r="A29" s="1">
        <v>20</v>
      </c>
      <c r="B29" s="8" t="s">
        <v>26</v>
      </c>
      <c r="C29" s="1">
        <v>1</v>
      </c>
      <c r="D29" s="1">
        <v>1</v>
      </c>
      <c r="E29" s="1">
        <v>136500</v>
      </c>
      <c r="F29" s="1">
        <f t="shared" si="0"/>
        <v>136500</v>
      </c>
    </row>
    <row r="30" spans="1:6" x14ac:dyDescent="0.25">
      <c r="A30" s="1">
        <v>21</v>
      </c>
      <c r="B30" s="8" t="s">
        <v>88</v>
      </c>
      <c r="C30" s="1">
        <v>1</v>
      </c>
      <c r="D30" s="1">
        <v>1</v>
      </c>
      <c r="E30" s="1">
        <v>136500</v>
      </c>
      <c r="F30" s="1">
        <f t="shared" si="0"/>
        <v>136500</v>
      </c>
    </row>
    <row r="31" spans="1:6" x14ac:dyDescent="0.25">
      <c r="A31" s="1">
        <v>22</v>
      </c>
      <c r="B31" s="8" t="s">
        <v>89</v>
      </c>
      <c r="C31" s="1">
        <v>1</v>
      </c>
      <c r="D31" s="1">
        <v>1</v>
      </c>
      <c r="E31" s="1">
        <v>136500</v>
      </c>
      <c r="F31" s="1">
        <f t="shared" si="0"/>
        <v>136500</v>
      </c>
    </row>
    <row r="32" spans="1:6" x14ac:dyDescent="0.25">
      <c r="A32" s="1">
        <v>23</v>
      </c>
      <c r="B32" s="8" t="s">
        <v>28</v>
      </c>
      <c r="C32" s="1">
        <v>1</v>
      </c>
      <c r="D32" s="1">
        <v>1</v>
      </c>
      <c r="E32" s="1">
        <v>136500</v>
      </c>
      <c r="F32" s="1">
        <f t="shared" si="0"/>
        <v>136500</v>
      </c>
    </row>
    <row r="33" spans="1:6" x14ac:dyDescent="0.25">
      <c r="A33" s="1">
        <v>24</v>
      </c>
      <c r="B33" s="8" t="s">
        <v>90</v>
      </c>
      <c r="C33" s="1">
        <v>2</v>
      </c>
      <c r="D33" s="1">
        <v>2</v>
      </c>
      <c r="E33" s="1">
        <v>136500</v>
      </c>
      <c r="F33" s="1">
        <f t="shared" si="0"/>
        <v>273000</v>
      </c>
    </row>
    <row r="34" spans="1:6" ht="12" customHeight="1" x14ac:dyDescent="0.25">
      <c r="A34" s="62" t="s">
        <v>6</v>
      </c>
      <c r="B34" s="63"/>
      <c r="C34" s="1">
        <f>SUM(C10:C33)</f>
        <v>43</v>
      </c>
      <c r="D34" s="1">
        <f>SUM(D10:D33)</f>
        <v>46.15</v>
      </c>
      <c r="E34" s="1"/>
      <c r="F34" s="1">
        <f>SUM(F10:F33)</f>
        <v>6538690</v>
      </c>
    </row>
    <row r="35" spans="1:6" ht="33.75" customHeight="1" x14ac:dyDescent="0.25">
      <c r="B35" s="64"/>
      <c r="C35" s="64"/>
      <c r="D35" s="64"/>
      <c r="E35" s="64"/>
    </row>
  </sheetData>
  <mergeCells count="5">
    <mergeCell ref="E1:F3"/>
    <mergeCell ref="B4:E5"/>
    <mergeCell ref="B7:C7"/>
    <mergeCell ref="B35:E35"/>
    <mergeCell ref="A34:B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I19" sqref="I19"/>
    </sheetView>
  </sheetViews>
  <sheetFormatPr defaultRowHeight="15" x14ac:dyDescent="0.25"/>
  <cols>
    <col min="1" max="1" width="3.85546875" style="13" customWidth="1"/>
    <col min="2" max="2" width="28.140625" customWidth="1"/>
    <col min="3" max="3" width="9.140625" customWidth="1"/>
    <col min="4" max="4" width="13" customWidth="1"/>
    <col min="5" max="5" width="15.140625" customWidth="1"/>
    <col min="6" max="6" width="15.7109375" customWidth="1"/>
  </cols>
  <sheetData>
    <row r="1" spans="1:10" x14ac:dyDescent="0.25">
      <c r="E1" s="59" t="s">
        <v>155</v>
      </c>
      <c r="F1" s="59"/>
    </row>
    <row r="2" spans="1:10" x14ac:dyDescent="0.25">
      <c r="E2" s="59"/>
      <c r="F2" s="59"/>
    </row>
    <row r="3" spans="1:10" ht="32.25" customHeight="1" x14ac:dyDescent="0.25">
      <c r="E3" s="59"/>
      <c r="F3" s="59"/>
    </row>
    <row r="4" spans="1:10" x14ac:dyDescent="0.25">
      <c r="B4" s="67" t="s">
        <v>172</v>
      </c>
      <c r="C4" s="60"/>
      <c r="D4" s="60"/>
      <c r="E4" s="60"/>
    </row>
    <row r="5" spans="1:10" ht="33" customHeight="1" x14ac:dyDescent="0.25">
      <c r="B5" s="60"/>
      <c r="C5" s="60"/>
      <c r="D5" s="60"/>
      <c r="E5" s="60"/>
    </row>
    <row r="7" spans="1:10" x14ac:dyDescent="0.25">
      <c r="B7" s="61" t="s">
        <v>80</v>
      </c>
      <c r="C7" s="61"/>
      <c r="D7" s="12">
        <f>C29</f>
        <v>25</v>
      </c>
    </row>
    <row r="8" spans="1:10" ht="33.75" customHeight="1" x14ac:dyDescent="0.25">
      <c r="A8" s="18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3"/>
      <c r="J8" t="s">
        <v>91</v>
      </c>
    </row>
    <row r="9" spans="1:10" ht="14.25" customHeight="1" x14ac:dyDescent="0.25">
      <c r="A9" s="18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3"/>
    </row>
    <row r="10" spans="1:10" ht="16.5" customHeight="1" x14ac:dyDescent="0.25">
      <c r="A10" s="19">
        <v>1</v>
      </c>
      <c r="B10" s="8" t="s">
        <v>7</v>
      </c>
      <c r="C10" s="1">
        <v>1</v>
      </c>
      <c r="D10" s="1">
        <v>1</v>
      </c>
      <c r="E10" s="7">
        <v>190000</v>
      </c>
      <c r="F10" s="1">
        <f>D10*E10</f>
        <v>190000</v>
      </c>
    </row>
    <row r="11" spans="1:10" ht="21" customHeight="1" x14ac:dyDescent="0.25">
      <c r="A11" s="19">
        <v>2</v>
      </c>
      <c r="B11" s="8" t="s">
        <v>11</v>
      </c>
      <c r="C11" s="1">
        <v>4</v>
      </c>
      <c r="D11" s="1">
        <v>5</v>
      </c>
      <c r="E11" s="1">
        <v>141750</v>
      </c>
      <c r="F11" s="1">
        <f t="shared" ref="F11:F28" si="0">D11*E11</f>
        <v>708750</v>
      </c>
    </row>
    <row r="12" spans="1:10" ht="16.5" customHeight="1" x14ac:dyDescent="0.25">
      <c r="A12" s="19">
        <v>3</v>
      </c>
      <c r="B12" s="8" t="s">
        <v>25</v>
      </c>
      <c r="C12" s="1">
        <v>4</v>
      </c>
      <c r="D12" s="1">
        <v>4.4000000000000004</v>
      </c>
      <c r="E12" s="1">
        <v>138600</v>
      </c>
      <c r="F12" s="1">
        <f t="shared" si="0"/>
        <v>609840</v>
      </c>
    </row>
    <row r="13" spans="1:10" ht="19.5" customHeight="1" x14ac:dyDescent="0.25">
      <c r="A13" s="19">
        <v>4</v>
      </c>
      <c r="B13" s="8" t="s">
        <v>49</v>
      </c>
      <c r="C13" s="1">
        <v>1</v>
      </c>
      <c r="D13" s="1">
        <v>1</v>
      </c>
      <c r="E13" s="1">
        <v>145000</v>
      </c>
      <c r="F13" s="1">
        <f t="shared" si="0"/>
        <v>145000</v>
      </c>
    </row>
    <row r="14" spans="1:10" ht="16.5" customHeight="1" x14ac:dyDescent="0.25">
      <c r="A14" s="19">
        <v>5</v>
      </c>
      <c r="B14" s="8" t="s">
        <v>92</v>
      </c>
      <c r="C14" s="7">
        <v>1</v>
      </c>
      <c r="D14" s="7">
        <v>1</v>
      </c>
      <c r="E14" s="7">
        <v>136500</v>
      </c>
      <c r="F14" s="7">
        <f t="shared" si="0"/>
        <v>136500</v>
      </c>
    </row>
    <row r="15" spans="1:10" ht="16.5" customHeight="1" x14ac:dyDescent="0.25">
      <c r="A15" s="19">
        <v>6</v>
      </c>
      <c r="B15" s="8" t="s">
        <v>93</v>
      </c>
      <c r="C15" s="7">
        <v>1</v>
      </c>
      <c r="D15" s="7">
        <v>1</v>
      </c>
      <c r="E15" s="7">
        <v>152250</v>
      </c>
      <c r="F15" s="7">
        <f t="shared" si="0"/>
        <v>152250</v>
      </c>
    </row>
    <row r="16" spans="1:10" ht="16.5" customHeight="1" x14ac:dyDescent="0.25">
      <c r="A16" s="19">
        <v>7</v>
      </c>
      <c r="B16" s="8" t="s">
        <v>19</v>
      </c>
      <c r="C16" s="7">
        <v>1</v>
      </c>
      <c r="D16" s="7">
        <v>1</v>
      </c>
      <c r="E16" s="7">
        <v>136500</v>
      </c>
      <c r="F16" s="7">
        <f t="shared" si="0"/>
        <v>136500</v>
      </c>
    </row>
    <row r="17" spans="1:13" x14ac:dyDescent="0.25">
      <c r="A17" s="19">
        <v>8</v>
      </c>
      <c r="B17" s="8" t="s">
        <v>21</v>
      </c>
      <c r="C17" s="1">
        <v>1</v>
      </c>
      <c r="D17" s="7">
        <v>1</v>
      </c>
      <c r="E17" s="1">
        <v>138600</v>
      </c>
      <c r="F17" s="1">
        <f t="shared" si="0"/>
        <v>138600</v>
      </c>
      <c r="M17" s="20"/>
    </row>
    <row r="18" spans="1:13" x14ac:dyDescent="0.25">
      <c r="A18" s="19">
        <v>9</v>
      </c>
      <c r="B18" s="8" t="s">
        <v>22</v>
      </c>
      <c r="C18" s="1">
        <v>1</v>
      </c>
      <c r="D18" s="1">
        <v>1</v>
      </c>
      <c r="E18" s="1">
        <v>136500</v>
      </c>
      <c r="F18" s="1">
        <f t="shared" si="0"/>
        <v>136500</v>
      </c>
    </row>
    <row r="19" spans="1:13" x14ac:dyDescent="0.25">
      <c r="A19" s="19">
        <v>10</v>
      </c>
      <c r="B19" s="8" t="s">
        <v>96</v>
      </c>
      <c r="C19" s="1">
        <v>1</v>
      </c>
      <c r="D19" s="1">
        <v>0.5</v>
      </c>
      <c r="E19" s="1">
        <v>136500</v>
      </c>
      <c r="F19" s="1">
        <f t="shared" si="0"/>
        <v>68250</v>
      </c>
    </row>
    <row r="20" spans="1:13" x14ac:dyDescent="0.25">
      <c r="A20" s="19">
        <v>11</v>
      </c>
      <c r="B20" s="8" t="s">
        <v>24</v>
      </c>
      <c r="C20" s="1">
        <v>1</v>
      </c>
      <c r="D20" s="1">
        <v>1</v>
      </c>
      <c r="E20" s="1">
        <v>136500</v>
      </c>
      <c r="F20" s="1">
        <f t="shared" si="0"/>
        <v>136500</v>
      </c>
    </row>
    <row r="21" spans="1:13" x14ac:dyDescent="0.25">
      <c r="A21" s="19">
        <v>12</v>
      </c>
      <c r="B21" s="8" t="s">
        <v>27</v>
      </c>
      <c r="C21" s="1">
        <v>1</v>
      </c>
      <c r="D21" s="1">
        <v>1</v>
      </c>
      <c r="E21" s="1">
        <v>136500</v>
      </c>
      <c r="F21" s="1">
        <f t="shared" si="0"/>
        <v>136500</v>
      </c>
    </row>
    <row r="22" spans="1:13" x14ac:dyDescent="0.25">
      <c r="A22" s="19">
        <v>13</v>
      </c>
      <c r="B22" s="11" t="s">
        <v>104</v>
      </c>
      <c r="C22" s="1">
        <v>1</v>
      </c>
      <c r="D22" s="1">
        <v>1</v>
      </c>
      <c r="E22" s="1">
        <v>136500</v>
      </c>
      <c r="F22" s="1">
        <f t="shared" si="0"/>
        <v>136500</v>
      </c>
    </row>
    <row r="23" spans="1:13" x14ac:dyDescent="0.25">
      <c r="A23" s="19">
        <v>14</v>
      </c>
      <c r="B23" s="8" t="s">
        <v>94</v>
      </c>
      <c r="C23" s="1">
        <v>1</v>
      </c>
      <c r="D23" s="1">
        <v>1</v>
      </c>
      <c r="E23" s="1">
        <v>136500</v>
      </c>
      <c r="F23" s="1">
        <f t="shared" si="0"/>
        <v>136500</v>
      </c>
    </row>
    <row r="24" spans="1:13" x14ac:dyDescent="0.25">
      <c r="A24" s="19">
        <v>15</v>
      </c>
      <c r="B24" s="8" t="s">
        <v>29</v>
      </c>
      <c r="C24" s="1">
        <v>1</v>
      </c>
      <c r="D24" s="1">
        <v>0.5</v>
      </c>
      <c r="E24" s="1">
        <v>136500</v>
      </c>
      <c r="F24" s="1">
        <f t="shared" si="0"/>
        <v>68250</v>
      </c>
    </row>
    <row r="25" spans="1:13" x14ac:dyDescent="0.25">
      <c r="A25" s="19">
        <v>16</v>
      </c>
      <c r="B25" s="8" t="s">
        <v>18</v>
      </c>
      <c r="C25" s="1">
        <v>1</v>
      </c>
      <c r="D25" s="1">
        <v>1</v>
      </c>
      <c r="E25" s="7">
        <v>136500</v>
      </c>
      <c r="F25" s="1">
        <f t="shared" si="0"/>
        <v>136500</v>
      </c>
    </row>
    <row r="26" spans="1:13" x14ac:dyDescent="0.25">
      <c r="A26" s="19">
        <v>17</v>
      </c>
      <c r="B26" s="8" t="s">
        <v>15</v>
      </c>
      <c r="C26" s="1">
        <v>1</v>
      </c>
      <c r="D26" s="1">
        <v>1</v>
      </c>
      <c r="E26" s="7">
        <v>141750</v>
      </c>
      <c r="F26" s="1">
        <f t="shared" si="0"/>
        <v>141750</v>
      </c>
    </row>
    <row r="27" spans="1:13" x14ac:dyDescent="0.25">
      <c r="A27" s="19">
        <v>18</v>
      </c>
      <c r="B27" s="8" t="s">
        <v>95</v>
      </c>
      <c r="C27" s="1">
        <v>1</v>
      </c>
      <c r="D27" s="1">
        <v>1</v>
      </c>
      <c r="E27" s="1">
        <v>141750</v>
      </c>
      <c r="F27" s="1">
        <f t="shared" si="0"/>
        <v>141750</v>
      </c>
    </row>
    <row r="28" spans="1:13" x14ac:dyDescent="0.25">
      <c r="A28" s="19">
        <v>19</v>
      </c>
      <c r="B28" s="8" t="s">
        <v>107</v>
      </c>
      <c r="C28" s="1">
        <v>1</v>
      </c>
      <c r="D28" s="1">
        <v>1</v>
      </c>
      <c r="E28" s="1">
        <v>141750</v>
      </c>
      <c r="F28" s="1">
        <f t="shared" si="0"/>
        <v>141750</v>
      </c>
    </row>
    <row r="29" spans="1:13" x14ac:dyDescent="0.25">
      <c r="A29" s="62" t="s">
        <v>6</v>
      </c>
      <c r="B29" s="63"/>
      <c r="C29" s="1">
        <f>SUM(C10:C28)</f>
        <v>25</v>
      </c>
      <c r="D29" s="1">
        <f>SUM(D10:D28)</f>
        <v>25.4</v>
      </c>
      <c r="E29" s="1"/>
      <c r="F29" s="1">
        <f>SUM(F10:F28)</f>
        <v>3598190</v>
      </c>
    </row>
    <row r="30" spans="1:13" x14ac:dyDescent="0.25">
      <c r="A30" s="14"/>
      <c r="B30" s="5"/>
      <c r="C30" s="5"/>
      <c r="D30" s="5"/>
      <c r="E30" s="5"/>
      <c r="F30" s="5"/>
    </row>
    <row r="31" spans="1:13" x14ac:dyDescent="0.25">
      <c r="A31" s="14"/>
      <c r="B31" s="5"/>
      <c r="C31" s="5"/>
      <c r="D31" s="5"/>
      <c r="E31" s="5"/>
      <c r="F31" s="5"/>
    </row>
    <row r="32" spans="1:13" x14ac:dyDescent="0.25">
      <c r="A32" s="14"/>
      <c r="B32" s="5"/>
      <c r="C32" s="5"/>
      <c r="D32" s="5"/>
      <c r="E32" s="5"/>
      <c r="F32" s="5"/>
    </row>
    <row r="33" spans="1:6" x14ac:dyDescent="0.25">
      <c r="A33" s="14"/>
      <c r="B33" s="5"/>
      <c r="C33" s="5"/>
      <c r="D33" s="5"/>
      <c r="E33" s="5"/>
      <c r="F33" s="5"/>
    </row>
    <row r="34" spans="1:6" x14ac:dyDescent="0.25">
      <c r="B34" s="64"/>
      <c r="C34" s="64"/>
      <c r="D34" s="64"/>
      <c r="E34" s="64"/>
    </row>
  </sheetData>
  <mergeCells count="5">
    <mergeCell ref="E1:F3"/>
    <mergeCell ref="B4:E5"/>
    <mergeCell ref="B7:C7"/>
    <mergeCell ref="A29:B29"/>
    <mergeCell ref="B34:E3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H3" sqref="H3"/>
    </sheetView>
  </sheetViews>
  <sheetFormatPr defaultRowHeight="15" x14ac:dyDescent="0.25"/>
  <cols>
    <col min="1" max="1" width="5.28515625" customWidth="1"/>
    <col min="2" max="2" width="30.5703125" customWidth="1"/>
    <col min="3" max="3" width="14.7109375" style="51" customWidth="1"/>
    <col min="4" max="4" width="13.140625" customWidth="1"/>
    <col min="5" max="5" width="13.85546875" customWidth="1"/>
    <col min="6" max="6" width="16.140625" customWidth="1"/>
  </cols>
  <sheetData>
    <row r="1" spans="1:6" ht="72.75" customHeight="1" x14ac:dyDescent="0.25">
      <c r="A1" s="68" t="s">
        <v>150</v>
      </c>
      <c r="B1" s="69"/>
      <c r="C1" s="69"/>
      <c r="D1" s="69"/>
      <c r="E1" s="69"/>
      <c r="F1" s="69"/>
    </row>
    <row r="2" spans="1:6" ht="33.75" customHeight="1" x14ac:dyDescent="0.25">
      <c r="A2" s="60" t="s">
        <v>180</v>
      </c>
      <c r="B2" s="60"/>
      <c r="C2" s="60"/>
      <c r="D2" s="60"/>
      <c r="E2" s="60"/>
      <c r="F2" s="60"/>
    </row>
    <row r="3" spans="1:6" ht="32.25" customHeight="1" x14ac:dyDescent="0.25">
      <c r="A3" s="70" t="s">
        <v>177</v>
      </c>
      <c r="B3" s="70"/>
      <c r="C3" s="70"/>
      <c r="D3" s="70"/>
      <c r="E3" s="58">
        <f>C26</f>
        <v>22</v>
      </c>
      <c r="F3" s="57"/>
    </row>
    <row r="4" spans="1:6" s="49" customFormat="1" ht="15" customHeight="1" x14ac:dyDescent="0.25">
      <c r="A4" s="21" t="s">
        <v>136</v>
      </c>
      <c r="B4" s="21" t="s">
        <v>1</v>
      </c>
      <c r="C4" s="4" t="s">
        <v>2</v>
      </c>
      <c r="D4" s="21" t="s">
        <v>3</v>
      </c>
      <c r="E4" s="4" t="s">
        <v>4</v>
      </c>
      <c r="F4" s="4" t="s">
        <v>5</v>
      </c>
    </row>
    <row r="5" spans="1:6" s="49" customFormat="1" ht="33" customHeight="1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</row>
    <row r="6" spans="1:6" x14ac:dyDescent="0.25">
      <c r="A6" s="1">
        <v>1</v>
      </c>
      <c r="B6" s="1" t="s">
        <v>7</v>
      </c>
      <c r="C6" s="40">
        <v>1</v>
      </c>
      <c r="D6" s="1">
        <v>1</v>
      </c>
      <c r="E6" s="1">
        <v>185000</v>
      </c>
      <c r="F6" s="1">
        <f>D6*E6</f>
        <v>185000</v>
      </c>
    </row>
    <row r="7" spans="1:6" ht="30" x14ac:dyDescent="0.25">
      <c r="A7" s="1">
        <v>2</v>
      </c>
      <c r="B7" s="2" t="s">
        <v>8</v>
      </c>
      <c r="C7" s="40">
        <v>1</v>
      </c>
      <c r="D7" s="1">
        <v>1</v>
      </c>
      <c r="E7" s="1">
        <v>145000</v>
      </c>
      <c r="F7" s="1">
        <f t="shared" ref="F7:F25" si="0">D7*E7</f>
        <v>145000</v>
      </c>
    </row>
    <row r="8" spans="1:6" ht="33.75" customHeight="1" x14ac:dyDescent="0.25">
      <c r="A8" s="1">
        <v>3</v>
      </c>
      <c r="B8" s="1" t="s">
        <v>9</v>
      </c>
      <c r="C8" s="40">
        <v>1</v>
      </c>
      <c r="D8" s="1">
        <v>0.5</v>
      </c>
      <c r="E8" s="1">
        <v>136500</v>
      </c>
      <c r="F8" s="1">
        <f t="shared" si="0"/>
        <v>68250</v>
      </c>
    </row>
    <row r="9" spans="1:6" ht="14.25" customHeight="1" x14ac:dyDescent="0.25">
      <c r="A9" s="1">
        <v>4</v>
      </c>
      <c r="B9" s="1" t="s">
        <v>11</v>
      </c>
      <c r="C9" s="40">
        <v>2</v>
      </c>
      <c r="D9" s="1">
        <v>2.5</v>
      </c>
      <c r="E9" s="1">
        <v>141750</v>
      </c>
      <c r="F9" s="1">
        <f t="shared" si="0"/>
        <v>354375</v>
      </c>
    </row>
    <row r="10" spans="1:6" ht="16.5" customHeight="1" x14ac:dyDescent="0.25">
      <c r="A10" s="1">
        <v>5</v>
      </c>
      <c r="B10" s="1" t="s">
        <v>37</v>
      </c>
      <c r="C10" s="40">
        <v>1</v>
      </c>
      <c r="D10" s="1">
        <v>0.5</v>
      </c>
      <c r="E10" s="1">
        <v>141750</v>
      </c>
      <c r="F10" s="1">
        <f t="shared" si="0"/>
        <v>70875</v>
      </c>
    </row>
    <row r="11" spans="1:6" ht="21" customHeight="1" x14ac:dyDescent="0.25">
      <c r="A11" s="1">
        <v>6</v>
      </c>
      <c r="B11" s="1" t="s">
        <v>137</v>
      </c>
      <c r="C11" s="40">
        <v>2</v>
      </c>
      <c r="D11" s="1">
        <v>2.2000000000000002</v>
      </c>
      <c r="E11" s="1">
        <v>138600</v>
      </c>
      <c r="F11" s="1">
        <f t="shared" si="0"/>
        <v>304920</v>
      </c>
    </row>
    <row r="12" spans="1:6" ht="16.5" customHeight="1" x14ac:dyDescent="0.25">
      <c r="A12" s="1">
        <v>7</v>
      </c>
      <c r="B12" s="1" t="s">
        <v>14</v>
      </c>
      <c r="C12" s="40">
        <v>1</v>
      </c>
      <c r="D12" s="1">
        <v>0.5</v>
      </c>
      <c r="E12" s="1">
        <v>141750</v>
      </c>
      <c r="F12" s="1">
        <f t="shared" si="0"/>
        <v>70875</v>
      </c>
    </row>
    <row r="13" spans="1:6" ht="19.5" customHeight="1" x14ac:dyDescent="0.25">
      <c r="A13" s="1">
        <v>8</v>
      </c>
      <c r="B13" s="1" t="s">
        <v>15</v>
      </c>
      <c r="C13" s="40">
        <v>1</v>
      </c>
      <c r="D13" s="1">
        <v>0.5</v>
      </c>
      <c r="E13" s="1">
        <v>141750</v>
      </c>
      <c r="F13" s="1">
        <f t="shared" si="0"/>
        <v>70875</v>
      </c>
    </row>
    <row r="14" spans="1:6" ht="16.5" customHeight="1" x14ac:dyDescent="0.25">
      <c r="A14" s="1">
        <v>9</v>
      </c>
      <c r="B14" s="1" t="s">
        <v>16</v>
      </c>
      <c r="C14" s="40">
        <v>1</v>
      </c>
      <c r="D14" s="1">
        <v>0.5</v>
      </c>
      <c r="E14" s="1">
        <v>141750</v>
      </c>
      <c r="F14" s="1">
        <f t="shared" si="0"/>
        <v>70875</v>
      </c>
    </row>
    <row r="15" spans="1:6" ht="16.5" customHeight="1" x14ac:dyDescent="0.25">
      <c r="A15" s="1">
        <v>10</v>
      </c>
      <c r="B15" s="1" t="s">
        <v>17</v>
      </c>
      <c r="C15" s="40">
        <v>1</v>
      </c>
      <c r="D15" s="1">
        <v>1</v>
      </c>
      <c r="E15" s="1">
        <v>152250</v>
      </c>
      <c r="F15" s="1">
        <f t="shared" si="0"/>
        <v>152250</v>
      </c>
    </row>
    <row r="16" spans="1:6" ht="16.5" customHeight="1" x14ac:dyDescent="0.25">
      <c r="A16" s="1">
        <v>11</v>
      </c>
      <c r="B16" s="1" t="s">
        <v>19</v>
      </c>
      <c r="C16" s="40">
        <v>1</v>
      </c>
      <c r="D16" s="1">
        <v>0.5</v>
      </c>
      <c r="E16" s="1">
        <v>136500</v>
      </c>
      <c r="F16" s="1">
        <f t="shared" si="0"/>
        <v>68250</v>
      </c>
    </row>
    <row r="17" spans="1:6" x14ac:dyDescent="0.25">
      <c r="A17" s="1">
        <v>12</v>
      </c>
      <c r="B17" s="1" t="s">
        <v>21</v>
      </c>
      <c r="C17" s="40">
        <v>1</v>
      </c>
      <c r="D17" s="1">
        <v>1</v>
      </c>
      <c r="E17" s="1">
        <v>136500</v>
      </c>
      <c r="F17" s="1">
        <f t="shared" si="0"/>
        <v>136500</v>
      </c>
    </row>
    <row r="18" spans="1:6" x14ac:dyDescent="0.25">
      <c r="A18" s="1">
        <v>13</v>
      </c>
      <c r="B18" s="1" t="s">
        <v>22</v>
      </c>
      <c r="C18" s="40">
        <v>1</v>
      </c>
      <c r="D18" s="1">
        <v>0.5</v>
      </c>
      <c r="E18" s="1">
        <v>115500</v>
      </c>
      <c r="F18" s="1">
        <f t="shared" si="0"/>
        <v>57750</v>
      </c>
    </row>
    <row r="19" spans="1:6" x14ac:dyDescent="0.25">
      <c r="A19" s="1">
        <v>14</v>
      </c>
      <c r="B19" s="1" t="s">
        <v>23</v>
      </c>
      <c r="C19" s="40">
        <v>1</v>
      </c>
      <c r="D19" s="1">
        <v>1</v>
      </c>
      <c r="E19" s="1">
        <v>126000</v>
      </c>
      <c r="F19" s="1">
        <f t="shared" si="0"/>
        <v>126000</v>
      </c>
    </row>
    <row r="20" spans="1:6" x14ac:dyDescent="0.25">
      <c r="A20" s="1">
        <v>15</v>
      </c>
      <c r="B20" s="1" t="s">
        <v>26</v>
      </c>
      <c r="C20" s="40">
        <v>1</v>
      </c>
      <c r="D20" s="1">
        <v>1</v>
      </c>
      <c r="E20" s="1">
        <v>126000</v>
      </c>
      <c r="F20" s="1">
        <f t="shared" si="0"/>
        <v>126000</v>
      </c>
    </row>
    <row r="21" spans="1:6" x14ac:dyDescent="0.25">
      <c r="A21" s="1">
        <v>16</v>
      </c>
      <c r="B21" s="1" t="s">
        <v>29</v>
      </c>
      <c r="C21" s="40">
        <v>1</v>
      </c>
      <c r="D21" s="1">
        <v>0.25</v>
      </c>
      <c r="E21" s="1">
        <v>136500</v>
      </c>
      <c r="F21" s="1">
        <f t="shared" si="0"/>
        <v>34125</v>
      </c>
    </row>
    <row r="22" spans="1:6" x14ac:dyDescent="0.25">
      <c r="A22" s="1">
        <v>16</v>
      </c>
      <c r="B22" s="2" t="s">
        <v>24</v>
      </c>
      <c r="C22" s="40">
        <v>1</v>
      </c>
      <c r="D22" s="1">
        <v>0.5</v>
      </c>
      <c r="E22" s="1">
        <v>115500</v>
      </c>
      <c r="F22" s="1">
        <f t="shared" si="0"/>
        <v>57750</v>
      </c>
    </row>
    <row r="23" spans="1:6" x14ac:dyDescent="0.25">
      <c r="A23" s="1">
        <v>17</v>
      </c>
      <c r="B23" s="1" t="s">
        <v>138</v>
      </c>
      <c r="C23" s="40">
        <v>1</v>
      </c>
      <c r="D23" s="1">
        <v>0.5</v>
      </c>
      <c r="E23" s="1">
        <v>115500</v>
      </c>
      <c r="F23" s="1">
        <f t="shared" si="0"/>
        <v>57750</v>
      </c>
    </row>
    <row r="24" spans="1:6" x14ac:dyDescent="0.25">
      <c r="A24" s="1">
        <v>18</v>
      </c>
      <c r="B24" s="1" t="s">
        <v>28</v>
      </c>
      <c r="C24" s="40">
        <v>1</v>
      </c>
      <c r="D24" s="1">
        <v>1</v>
      </c>
      <c r="E24" s="1">
        <v>115500</v>
      </c>
      <c r="F24" s="1">
        <f t="shared" si="0"/>
        <v>115500</v>
      </c>
    </row>
    <row r="25" spans="1:6" x14ac:dyDescent="0.25">
      <c r="A25" s="1">
        <v>19</v>
      </c>
      <c r="B25" s="1" t="s">
        <v>27</v>
      </c>
      <c r="C25" s="40">
        <v>1</v>
      </c>
      <c r="D25" s="1">
        <v>1</v>
      </c>
      <c r="E25" s="1">
        <v>115500</v>
      </c>
      <c r="F25" s="1">
        <f t="shared" si="0"/>
        <v>115500</v>
      </c>
    </row>
    <row r="26" spans="1:6" x14ac:dyDescent="0.25">
      <c r="A26" s="1"/>
      <c r="B26" s="50" t="s">
        <v>6</v>
      </c>
      <c r="C26" s="40">
        <f>SUM(C6:C25)</f>
        <v>22</v>
      </c>
      <c r="D26" s="1">
        <f>SUM(D6:D25)</f>
        <v>17.45</v>
      </c>
      <c r="E26" s="1">
        <f>SUM(E6:E25)</f>
        <v>2705100</v>
      </c>
      <c r="F26" s="1">
        <f>SUM(F6:F25)</f>
        <v>2388420</v>
      </c>
    </row>
  </sheetData>
  <mergeCells count="3">
    <mergeCell ref="A1:F1"/>
    <mergeCell ref="A2:F2"/>
    <mergeCell ref="A3:D3"/>
  </mergeCells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I5" sqref="I5"/>
    </sheetView>
  </sheetViews>
  <sheetFormatPr defaultRowHeight="15" x14ac:dyDescent="0.25"/>
  <cols>
    <col min="1" max="1" width="5.28515625" customWidth="1"/>
    <col min="2" max="2" width="30.5703125" customWidth="1"/>
    <col min="3" max="3" width="14.7109375" style="51" customWidth="1"/>
    <col min="4" max="4" width="13.140625" customWidth="1"/>
    <col min="5" max="5" width="13.85546875" customWidth="1"/>
    <col min="6" max="6" width="16.140625" customWidth="1"/>
  </cols>
  <sheetData>
    <row r="1" spans="1:6" ht="78" customHeight="1" x14ac:dyDescent="0.25">
      <c r="A1" s="68" t="s">
        <v>151</v>
      </c>
      <c r="B1" s="69"/>
      <c r="C1" s="69"/>
      <c r="D1" s="69"/>
      <c r="E1" s="69"/>
      <c r="F1" s="69"/>
    </row>
    <row r="2" spans="1:6" ht="33.75" customHeight="1" x14ac:dyDescent="0.25">
      <c r="A2" s="60" t="s">
        <v>179</v>
      </c>
      <c r="B2" s="60"/>
      <c r="C2" s="60"/>
      <c r="D2" s="60"/>
      <c r="E2" s="60"/>
      <c r="F2" s="60"/>
    </row>
    <row r="3" spans="1:6" ht="32.25" customHeight="1" x14ac:dyDescent="0.25">
      <c r="A3" s="71" t="s">
        <v>139</v>
      </c>
      <c r="B3" s="71"/>
      <c r="C3" s="71"/>
      <c r="D3" s="71"/>
      <c r="E3" s="71"/>
      <c r="F3" s="71"/>
    </row>
    <row r="4" spans="1:6" s="49" customFormat="1" ht="15" customHeight="1" x14ac:dyDescent="0.25">
      <c r="A4" s="21" t="s">
        <v>136</v>
      </c>
      <c r="B4" s="21" t="s">
        <v>1</v>
      </c>
      <c r="C4" s="4" t="s">
        <v>2</v>
      </c>
      <c r="D4" s="21" t="s">
        <v>3</v>
      </c>
      <c r="E4" s="4" t="s">
        <v>4</v>
      </c>
      <c r="F4" s="4" t="s">
        <v>5</v>
      </c>
    </row>
    <row r="5" spans="1:6" s="49" customFormat="1" ht="33" customHeight="1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</row>
    <row r="6" spans="1:6" x14ac:dyDescent="0.25">
      <c r="A6" s="1">
        <v>1</v>
      </c>
      <c r="B6" s="1" t="s">
        <v>7</v>
      </c>
      <c r="C6" s="40">
        <v>1</v>
      </c>
      <c r="D6" s="1">
        <v>1</v>
      </c>
      <c r="E6" s="1">
        <v>185000</v>
      </c>
      <c r="F6" s="1">
        <f>D6*E6</f>
        <v>185000</v>
      </c>
    </row>
    <row r="7" spans="1:6" ht="30" x14ac:dyDescent="0.25">
      <c r="A7" s="1">
        <v>2</v>
      </c>
      <c r="B7" s="2" t="s">
        <v>8</v>
      </c>
      <c r="C7" s="40">
        <v>1</v>
      </c>
      <c r="D7" s="1">
        <v>1</v>
      </c>
      <c r="E7" s="1">
        <v>145000</v>
      </c>
      <c r="F7" s="1">
        <f t="shared" ref="F7:F25" si="0">D7*E7</f>
        <v>145000</v>
      </c>
    </row>
    <row r="8" spans="1:6" ht="33.75" customHeight="1" x14ac:dyDescent="0.25">
      <c r="A8" s="1">
        <v>3</v>
      </c>
      <c r="B8" s="1" t="s">
        <v>9</v>
      </c>
      <c r="C8" s="40">
        <v>1</v>
      </c>
      <c r="D8" s="1">
        <v>0.75</v>
      </c>
      <c r="E8" s="1">
        <v>136500</v>
      </c>
      <c r="F8" s="1">
        <f t="shared" si="0"/>
        <v>102375</v>
      </c>
    </row>
    <row r="9" spans="1:6" ht="14.25" customHeight="1" x14ac:dyDescent="0.25">
      <c r="A9" s="1">
        <v>4</v>
      </c>
      <c r="B9" s="1" t="s">
        <v>11</v>
      </c>
      <c r="C9" s="40">
        <v>2</v>
      </c>
      <c r="D9" s="1">
        <v>2.5</v>
      </c>
      <c r="E9" s="1">
        <v>141750</v>
      </c>
      <c r="F9" s="1">
        <f t="shared" si="0"/>
        <v>354375</v>
      </c>
    </row>
    <row r="10" spans="1:6" ht="16.5" customHeight="1" x14ac:dyDescent="0.25">
      <c r="A10" s="1">
        <v>5</v>
      </c>
      <c r="B10" s="1" t="s">
        <v>37</v>
      </c>
      <c r="C10" s="40">
        <v>1</v>
      </c>
      <c r="D10" s="1">
        <v>0.5</v>
      </c>
      <c r="E10" s="1">
        <v>141750</v>
      </c>
      <c r="F10" s="1">
        <f t="shared" si="0"/>
        <v>70875</v>
      </c>
    </row>
    <row r="11" spans="1:6" ht="21" customHeight="1" x14ac:dyDescent="0.25">
      <c r="A11" s="1">
        <v>6</v>
      </c>
      <c r="B11" s="1" t="s">
        <v>137</v>
      </c>
      <c r="C11" s="40">
        <v>2</v>
      </c>
      <c r="D11" s="1">
        <v>2.2000000000000002</v>
      </c>
      <c r="E11" s="1">
        <v>138600</v>
      </c>
      <c r="F11" s="1">
        <f t="shared" si="0"/>
        <v>304920</v>
      </c>
    </row>
    <row r="12" spans="1:6" ht="16.5" customHeight="1" x14ac:dyDescent="0.25">
      <c r="A12" s="1">
        <v>7</v>
      </c>
      <c r="B12" s="1" t="s">
        <v>14</v>
      </c>
      <c r="C12" s="40">
        <v>1</v>
      </c>
      <c r="D12" s="1">
        <v>0.5</v>
      </c>
      <c r="E12" s="1">
        <v>141750</v>
      </c>
      <c r="F12" s="1">
        <f t="shared" si="0"/>
        <v>70875</v>
      </c>
    </row>
    <row r="13" spans="1:6" ht="19.5" customHeight="1" x14ac:dyDescent="0.25">
      <c r="A13" s="1">
        <v>8</v>
      </c>
      <c r="B13" s="1" t="s">
        <v>15</v>
      </c>
      <c r="C13" s="40">
        <v>1</v>
      </c>
      <c r="D13" s="1">
        <v>0.5</v>
      </c>
      <c r="E13" s="1">
        <v>141750</v>
      </c>
      <c r="F13" s="1">
        <f t="shared" si="0"/>
        <v>70875</v>
      </c>
    </row>
    <row r="14" spans="1:6" ht="16.5" customHeight="1" x14ac:dyDescent="0.25">
      <c r="A14" s="1">
        <v>9</v>
      </c>
      <c r="B14" s="1" t="s">
        <v>16</v>
      </c>
      <c r="C14" s="40">
        <v>1</v>
      </c>
      <c r="D14" s="1">
        <v>0.5</v>
      </c>
      <c r="E14" s="1">
        <v>141750</v>
      </c>
      <c r="F14" s="1">
        <f t="shared" si="0"/>
        <v>70875</v>
      </c>
    </row>
    <row r="15" spans="1:6" ht="16.5" customHeight="1" x14ac:dyDescent="0.25">
      <c r="A15" s="1">
        <v>10</v>
      </c>
      <c r="B15" s="1" t="s">
        <v>17</v>
      </c>
      <c r="C15" s="40">
        <v>1</v>
      </c>
      <c r="D15" s="1">
        <v>1</v>
      </c>
      <c r="E15" s="1">
        <v>152250</v>
      </c>
      <c r="F15" s="1">
        <f t="shared" si="0"/>
        <v>152250</v>
      </c>
    </row>
    <row r="16" spans="1:6" ht="16.5" customHeight="1" x14ac:dyDescent="0.25">
      <c r="A16" s="1">
        <v>11</v>
      </c>
      <c r="B16" s="1" t="s">
        <v>19</v>
      </c>
      <c r="C16" s="40">
        <v>1</v>
      </c>
      <c r="D16" s="1">
        <v>1</v>
      </c>
      <c r="E16" s="1">
        <v>136500</v>
      </c>
      <c r="F16" s="1">
        <f t="shared" si="0"/>
        <v>136500</v>
      </c>
    </row>
    <row r="17" spans="1:6" x14ac:dyDescent="0.25">
      <c r="A17" s="1">
        <v>12</v>
      </c>
      <c r="B17" s="1" t="s">
        <v>21</v>
      </c>
      <c r="C17" s="40">
        <v>1</v>
      </c>
      <c r="D17" s="1">
        <v>1</v>
      </c>
      <c r="E17" s="1">
        <v>136500</v>
      </c>
      <c r="F17" s="1">
        <f t="shared" si="0"/>
        <v>136500</v>
      </c>
    </row>
    <row r="18" spans="1:6" x14ac:dyDescent="0.25">
      <c r="A18" s="1">
        <v>13</v>
      </c>
      <c r="B18" s="1" t="s">
        <v>22</v>
      </c>
      <c r="C18" s="40">
        <v>1</v>
      </c>
      <c r="D18" s="1">
        <v>0.5</v>
      </c>
      <c r="E18" s="1">
        <v>115500</v>
      </c>
      <c r="F18" s="1">
        <f t="shared" si="0"/>
        <v>57750</v>
      </c>
    </row>
    <row r="19" spans="1:6" x14ac:dyDescent="0.25">
      <c r="A19" s="1">
        <v>14</v>
      </c>
      <c r="B19" s="1" t="s">
        <v>23</v>
      </c>
      <c r="C19" s="40">
        <v>1</v>
      </c>
      <c r="D19" s="1">
        <v>1</v>
      </c>
      <c r="E19" s="1">
        <v>126000</v>
      </c>
      <c r="F19" s="1">
        <f t="shared" si="0"/>
        <v>126000</v>
      </c>
    </row>
    <row r="20" spans="1:6" x14ac:dyDescent="0.25">
      <c r="A20" s="1">
        <v>15</v>
      </c>
      <c r="B20" s="1" t="s">
        <v>26</v>
      </c>
      <c r="C20" s="40">
        <v>1</v>
      </c>
      <c r="D20" s="1">
        <v>1</v>
      </c>
      <c r="E20" s="1">
        <v>126000</v>
      </c>
      <c r="F20" s="1">
        <f t="shared" si="0"/>
        <v>126000</v>
      </c>
    </row>
    <row r="21" spans="1:6" x14ac:dyDescent="0.25">
      <c r="A21" s="1">
        <v>16</v>
      </c>
      <c r="B21" s="2" t="s">
        <v>24</v>
      </c>
      <c r="C21" s="40">
        <v>1</v>
      </c>
      <c r="D21" s="1">
        <v>0.5</v>
      </c>
      <c r="E21" s="1">
        <v>115500</v>
      </c>
      <c r="F21" s="1">
        <f t="shared" si="0"/>
        <v>57750</v>
      </c>
    </row>
    <row r="22" spans="1:6" x14ac:dyDescent="0.25">
      <c r="A22" s="1">
        <v>17</v>
      </c>
      <c r="B22" s="1" t="s">
        <v>138</v>
      </c>
      <c r="C22" s="40">
        <v>1</v>
      </c>
      <c r="D22" s="1">
        <v>0.5</v>
      </c>
      <c r="E22" s="1">
        <v>115500</v>
      </c>
      <c r="F22" s="1">
        <f t="shared" si="0"/>
        <v>57750</v>
      </c>
    </row>
    <row r="23" spans="1:6" x14ac:dyDescent="0.25">
      <c r="A23" s="1">
        <v>18</v>
      </c>
      <c r="B23" s="1" t="s">
        <v>29</v>
      </c>
      <c r="C23" s="40">
        <v>1</v>
      </c>
      <c r="D23" s="1">
        <v>0.25</v>
      </c>
      <c r="E23" s="1">
        <v>136500</v>
      </c>
      <c r="F23" s="1">
        <f t="shared" si="0"/>
        <v>34125</v>
      </c>
    </row>
    <row r="24" spans="1:6" x14ac:dyDescent="0.25">
      <c r="A24" s="1">
        <v>19</v>
      </c>
      <c r="B24" s="1" t="s">
        <v>28</v>
      </c>
      <c r="C24" s="40">
        <v>1</v>
      </c>
      <c r="D24" s="1">
        <v>1</v>
      </c>
      <c r="E24" s="1">
        <v>115500</v>
      </c>
      <c r="F24" s="1">
        <f t="shared" si="0"/>
        <v>115500</v>
      </c>
    </row>
    <row r="25" spans="1:6" x14ac:dyDescent="0.25">
      <c r="A25" s="1">
        <v>20</v>
      </c>
      <c r="B25" s="1" t="s">
        <v>27</v>
      </c>
      <c r="C25" s="40">
        <v>1</v>
      </c>
      <c r="D25" s="1">
        <v>1</v>
      </c>
      <c r="E25" s="1">
        <v>115500</v>
      </c>
      <c r="F25" s="1">
        <f t="shared" si="0"/>
        <v>115500</v>
      </c>
    </row>
    <row r="26" spans="1:6" x14ac:dyDescent="0.25">
      <c r="A26" s="1"/>
      <c r="B26" s="50" t="s">
        <v>6</v>
      </c>
      <c r="C26" s="40">
        <f>SUM(C6:C25)</f>
        <v>22</v>
      </c>
      <c r="D26" s="1">
        <f>SUM(D6:D25)</f>
        <v>18.2</v>
      </c>
      <c r="E26" s="1">
        <f>SUM(E6:E25)</f>
        <v>2705100</v>
      </c>
      <c r="F26" s="1">
        <f>SUM(F6:F25)</f>
        <v>2490795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0" workbookViewId="0">
      <selection activeCell="E31" sqref="E31"/>
    </sheetView>
  </sheetViews>
  <sheetFormatPr defaultRowHeight="15" x14ac:dyDescent="0.25"/>
  <cols>
    <col min="1" max="1" width="4.28515625" customWidth="1"/>
    <col min="2" max="2" width="28.140625" customWidth="1"/>
    <col min="3" max="3" width="14.85546875" customWidth="1"/>
    <col min="4" max="4" width="14" customWidth="1"/>
    <col min="5" max="5" width="16.42578125" customWidth="1"/>
    <col min="6" max="6" width="15" customWidth="1"/>
  </cols>
  <sheetData>
    <row r="1" spans="1:7" ht="15" customHeight="1" x14ac:dyDescent="0.25">
      <c r="E1" s="73" t="s">
        <v>156</v>
      </c>
      <c r="F1" s="73"/>
    </row>
    <row r="2" spans="1:7" ht="48" customHeight="1" x14ac:dyDescent="0.25">
      <c r="E2" s="73"/>
      <c r="F2" s="73"/>
    </row>
    <row r="3" spans="1:7" x14ac:dyDescent="0.25">
      <c r="E3" s="73"/>
      <c r="F3" s="73"/>
    </row>
    <row r="4" spans="1:7" ht="15" customHeight="1" x14ac:dyDescent="0.25">
      <c r="B4" s="72" t="s">
        <v>169</v>
      </c>
      <c r="C4" s="72"/>
      <c r="D4" s="72"/>
      <c r="E4" s="72"/>
    </row>
    <row r="5" spans="1:7" x14ac:dyDescent="0.25">
      <c r="B5" s="72"/>
      <c r="C5" s="72"/>
      <c r="D5" s="72"/>
      <c r="E5" s="72"/>
    </row>
    <row r="7" spans="1:7" x14ac:dyDescent="0.25">
      <c r="B7" s="65" t="s">
        <v>75</v>
      </c>
      <c r="C7" s="65"/>
      <c r="D7" s="12">
        <f>C32</f>
        <v>25</v>
      </c>
    </row>
    <row r="8" spans="1:7" ht="6.75" customHeight="1" x14ac:dyDescent="0.25">
      <c r="B8" s="6"/>
      <c r="C8" s="6"/>
    </row>
    <row r="9" spans="1:7" ht="33.75" customHeight="1" x14ac:dyDescent="0.25">
      <c r="A9" s="2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2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20.25" customHeight="1" x14ac:dyDescent="0.25">
      <c r="A11" s="1">
        <v>1</v>
      </c>
      <c r="B11" s="8" t="s">
        <v>7</v>
      </c>
      <c r="C11" s="1">
        <v>1</v>
      </c>
      <c r="D11" s="1">
        <v>1</v>
      </c>
      <c r="E11" s="1">
        <v>190000</v>
      </c>
      <c r="F11" s="1">
        <f t="shared" ref="F11:F31" si="0">D11*E11</f>
        <v>190000</v>
      </c>
    </row>
    <row r="12" spans="1:7" ht="34.5" customHeight="1" x14ac:dyDescent="0.25">
      <c r="A12" s="1">
        <v>2</v>
      </c>
      <c r="B12" s="8" t="s">
        <v>8</v>
      </c>
      <c r="C12" s="1">
        <v>1</v>
      </c>
      <c r="D12" s="1">
        <v>0.5</v>
      </c>
      <c r="E12" s="1">
        <v>152250</v>
      </c>
      <c r="F12" s="1">
        <f t="shared" ref="F12" si="1">D12*E12</f>
        <v>76125</v>
      </c>
    </row>
    <row r="13" spans="1:7" ht="21" customHeight="1" x14ac:dyDescent="0.25">
      <c r="A13" s="1">
        <v>3</v>
      </c>
      <c r="B13" s="8" t="s">
        <v>9</v>
      </c>
      <c r="C13" s="1">
        <v>1</v>
      </c>
      <c r="D13" s="1">
        <v>0.75</v>
      </c>
      <c r="E13" s="1">
        <v>138600</v>
      </c>
      <c r="F13" s="1">
        <f t="shared" si="0"/>
        <v>103950</v>
      </c>
    </row>
    <row r="14" spans="1:7" ht="20.25" customHeight="1" x14ac:dyDescent="0.25">
      <c r="A14" s="1">
        <v>4</v>
      </c>
      <c r="B14" s="11" t="s">
        <v>11</v>
      </c>
      <c r="C14" s="1">
        <v>3</v>
      </c>
      <c r="D14" s="1">
        <v>3.75</v>
      </c>
      <c r="E14" s="1">
        <v>141750</v>
      </c>
      <c r="F14" s="1">
        <f t="shared" si="0"/>
        <v>531562.5</v>
      </c>
    </row>
    <row r="15" spans="1:7" ht="20.25" customHeight="1" x14ac:dyDescent="0.25">
      <c r="A15" s="1">
        <v>5</v>
      </c>
      <c r="B15" s="11" t="s">
        <v>12</v>
      </c>
      <c r="C15" s="1">
        <v>1</v>
      </c>
      <c r="D15" s="1">
        <v>0.5</v>
      </c>
      <c r="E15" s="1">
        <v>141750</v>
      </c>
      <c r="F15" s="1">
        <f t="shared" si="0"/>
        <v>70875</v>
      </c>
    </row>
    <row r="16" spans="1:7" ht="30" customHeight="1" x14ac:dyDescent="0.25">
      <c r="A16" s="1">
        <v>6</v>
      </c>
      <c r="B16" s="8" t="s">
        <v>37</v>
      </c>
      <c r="C16" s="1">
        <v>1</v>
      </c>
      <c r="D16" s="1">
        <v>0.75</v>
      </c>
      <c r="E16" s="1">
        <v>141750</v>
      </c>
      <c r="F16" s="1">
        <f t="shared" si="0"/>
        <v>106312.5</v>
      </c>
    </row>
    <row r="17" spans="1:6" ht="20.25" customHeight="1" x14ac:dyDescent="0.25">
      <c r="A17" s="1">
        <v>7</v>
      </c>
      <c r="B17" s="8" t="s">
        <v>25</v>
      </c>
      <c r="C17" s="1">
        <v>3</v>
      </c>
      <c r="D17" s="1">
        <v>3.3</v>
      </c>
      <c r="E17" s="1">
        <v>138600</v>
      </c>
      <c r="F17" s="1">
        <f t="shared" si="0"/>
        <v>457380</v>
      </c>
    </row>
    <row r="18" spans="1:6" ht="20.25" customHeight="1" x14ac:dyDescent="0.25">
      <c r="A18" s="1">
        <v>8</v>
      </c>
      <c r="B18" s="8" t="s">
        <v>14</v>
      </c>
      <c r="C18" s="1">
        <v>1</v>
      </c>
      <c r="D18" s="1">
        <v>0.5</v>
      </c>
      <c r="E18" s="1">
        <v>141750</v>
      </c>
      <c r="F18" s="1">
        <f t="shared" si="0"/>
        <v>70875</v>
      </c>
    </row>
    <row r="19" spans="1:6" ht="20.25" customHeight="1" x14ac:dyDescent="0.25">
      <c r="A19" s="1">
        <v>9</v>
      </c>
      <c r="B19" s="8" t="s">
        <v>15</v>
      </c>
      <c r="C19" s="1">
        <v>1</v>
      </c>
      <c r="D19" s="1">
        <v>0.5</v>
      </c>
      <c r="E19" s="1">
        <v>141750</v>
      </c>
      <c r="F19" s="1">
        <f t="shared" ref="F19:F22" si="2">D19*E19</f>
        <v>70875</v>
      </c>
    </row>
    <row r="20" spans="1:6" ht="20.25" customHeight="1" x14ac:dyDescent="0.25">
      <c r="A20" s="1">
        <v>10</v>
      </c>
      <c r="B20" s="8" t="s">
        <v>16</v>
      </c>
      <c r="C20" s="1">
        <v>1</v>
      </c>
      <c r="D20" s="1">
        <v>0.5</v>
      </c>
      <c r="E20" s="1">
        <v>141750</v>
      </c>
      <c r="F20" s="1">
        <f t="shared" si="2"/>
        <v>70875</v>
      </c>
    </row>
    <row r="21" spans="1:6" ht="20.25" customHeight="1" x14ac:dyDescent="0.25">
      <c r="A21" s="1">
        <v>11</v>
      </c>
      <c r="B21" s="8" t="s">
        <v>17</v>
      </c>
      <c r="C21" s="1">
        <v>1</v>
      </c>
      <c r="D21" s="1">
        <v>1</v>
      </c>
      <c r="E21" s="1">
        <v>152250</v>
      </c>
      <c r="F21" s="1">
        <f t="shared" si="2"/>
        <v>152250</v>
      </c>
    </row>
    <row r="22" spans="1:6" ht="20.25" customHeight="1" x14ac:dyDescent="0.25">
      <c r="A22" s="1">
        <v>12</v>
      </c>
      <c r="B22" s="8" t="s">
        <v>18</v>
      </c>
      <c r="C22" s="1">
        <v>1</v>
      </c>
      <c r="D22" s="1">
        <v>0.5</v>
      </c>
      <c r="E22" s="1">
        <v>136500</v>
      </c>
      <c r="F22" s="1">
        <f t="shared" si="2"/>
        <v>68250</v>
      </c>
    </row>
    <row r="23" spans="1:6" ht="20.25" customHeight="1" x14ac:dyDescent="0.25">
      <c r="A23" s="1">
        <v>13</v>
      </c>
      <c r="B23" s="8" t="s">
        <v>19</v>
      </c>
      <c r="C23" s="1">
        <v>1</v>
      </c>
      <c r="D23" s="1">
        <v>0.5</v>
      </c>
      <c r="E23" s="1">
        <v>136500</v>
      </c>
      <c r="F23" s="1">
        <f t="shared" si="0"/>
        <v>68250</v>
      </c>
    </row>
    <row r="24" spans="1:6" ht="20.25" customHeight="1" x14ac:dyDescent="0.25">
      <c r="A24" s="1">
        <v>14</v>
      </c>
      <c r="B24" s="8" t="s">
        <v>21</v>
      </c>
      <c r="C24" s="1">
        <v>1</v>
      </c>
      <c r="D24" s="1">
        <v>1</v>
      </c>
      <c r="E24" s="1">
        <v>138600</v>
      </c>
      <c r="F24" s="1">
        <f t="shared" si="0"/>
        <v>138600</v>
      </c>
    </row>
    <row r="25" spans="1:6" ht="20.25" customHeight="1" x14ac:dyDescent="0.25">
      <c r="A25" s="1">
        <v>15</v>
      </c>
      <c r="B25" s="8" t="s">
        <v>22</v>
      </c>
      <c r="C25" s="1">
        <v>1</v>
      </c>
      <c r="D25" s="1">
        <v>0.5</v>
      </c>
      <c r="E25" s="1">
        <v>136500</v>
      </c>
      <c r="F25" s="1">
        <f t="shared" si="0"/>
        <v>68250</v>
      </c>
    </row>
    <row r="26" spans="1:6" ht="20.25" customHeight="1" x14ac:dyDescent="0.25">
      <c r="A26" s="1">
        <v>16</v>
      </c>
      <c r="B26" s="8" t="s">
        <v>23</v>
      </c>
      <c r="C26" s="1">
        <v>1</v>
      </c>
      <c r="D26" s="1">
        <v>0.5</v>
      </c>
      <c r="E26" s="1">
        <v>136500</v>
      </c>
      <c r="F26" s="1">
        <f t="shared" si="0"/>
        <v>68250</v>
      </c>
    </row>
    <row r="27" spans="1:6" ht="20.25" customHeight="1" x14ac:dyDescent="0.25">
      <c r="A27" s="1">
        <v>17</v>
      </c>
      <c r="B27" s="8" t="s">
        <v>104</v>
      </c>
      <c r="C27" s="1">
        <v>1</v>
      </c>
      <c r="D27" s="1">
        <v>1</v>
      </c>
      <c r="E27" s="1">
        <v>136500</v>
      </c>
      <c r="F27" s="1">
        <f t="shared" si="0"/>
        <v>136500</v>
      </c>
    </row>
    <row r="28" spans="1:6" ht="20.25" customHeight="1" x14ac:dyDescent="0.25">
      <c r="A28" s="1">
        <v>18</v>
      </c>
      <c r="B28" s="8" t="s">
        <v>24</v>
      </c>
      <c r="C28" s="1">
        <v>1</v>
      </c>
      <c r="D28" s="1">
        <v>0.5</v>
      </c>
      <c r="E28" s="1">
        <v>136500</v>
      </c>
      <c r="F28" s="1">
        <f t="shared" si="0"/>
        <v>68250</v>
      </c>
    </row>
    <row r="29" spans="1:6" ht="20.25" customHeight="1" x14ac:dyDescent="0.25">
      <c r="A29" s="1">
        <v>19</v>
      </c>
      <c r="B29" s="8" t="s">
        <v>35</v>
      </c>
      <c r="C29" s="1">
        <v>1</v>
      </c>
      <c r="D29" s="1">
        <v>0.5</v>
      </c>
      <c r="E29" s="1">
        <v>136500</v>
      </c>
      <c r="F29" s="1">
        <f t="shared" si="0"/>
        <v>68250</v>
      </c>
    </row>
    <row r="30" spans="1:6" ht="20.25" customHeight="1" x14ac:dyDescent="0.25">
      <c r="A30" s="1">
        <v>20</v>
      </c>
      <c r="B30" s="8" t="s">
        <v>28</v>
      </c>
      <c r="C30" s="1">
        <v>1</v>
      </c>
      <c r="D30" s="1">
        <v>1</v>
      </c>
      <c r="E30" s="1">
        <v>136500</v>
      </c>
      <c r="F30" s="1">
        <f t="shared" si="0"/>
        <v>136500</v>
      </c>
    </row>
    <row r="31" spans="1:6" ht="20.25" customHeight="1" x14ac:dyDescent="0.25">
      <c r="A31" s="1">
        <v>21</v>
      </c>
      <c r="B31" s="8" t="s">
        <v>27</v>
      </c>
      <c r="C31" s="1">
        <v>1</v>
      </c>
      <c r="D31" s="1">
        <v>1</v>
      </c>
      <c r="E31" s="1">
        <v>136500</v>
      </c>
      <c r="F31" s="1">
        <f t="shared" si="0"/>
        <v>136500</v>
      </c>
    </row>
    <row r="32" spans="1:6" ht="20.25" customHeight="1" x14ac:dyDescent="0.25">
      <c r="A32" s="62" t="s">
        <v>6</v>
      </c>
      <c r="B32" s="63"/>
      <c r="C32" s="1">
        <f>SUM(C11:C31)</f>
        <v>25</v>
      </c>
      <c r="D32" s="1">
        <f>SUM(D11:D31)</f>
        <v>20.05</v>
      </c>
      <c r="E32" s="1"/>
      <c r="F32" s="1">
        <f>SUM(F11:F31)</f>
        <v>2858680</v>
      </c>
    </row>
    <row r="33" spans="1:6" ht="13.5" customHeight="1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8" spans="1:6" x14ac:dyDescent="0.25">
      <c r="B38" s="64"/>
      <c r="C38" s="64"/>
      <c r="D38" s="64"/>
      <c r="E38" s="64"/>
    </row>
  </sheetData>
  <mergeCells count="5">
    <mergeCell ref="B4:E5"/>
    <mergeCell ref="B7:C7"/>
    <mergeCell ref="A32:B32"/>
    <mergeCell ref="B38:E38"/>
    <mergeCell ref="E1:F3"/>
  </mergeCells>
  <pageMargins left="0.57999999999999996" right="0.2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selection activeCell="E14" sqref="E14"/>
    </sheetView>
  </sheetViews>
  <sheetFormatPr defaultRowHeight="15" x14ac:dyDescent="0.25"/>
  <cols>
    <col min="1" max="1" width="4.28515625" style="36" customWidth="1"/>
    <col min="2" max="2" width="28.140625" customWidth="1"/>
    <col min="3" max="3" width="11.7109375" customWidth="1"/>
    <col min="4" max="4" width="11.28515625" customWidth="1"/>
    <col min="5" max="5" width="18.42578125" customWidth="1"/>
    <col min="6" max="6" width="12.28515625" customWidth="1"/>
  </cols>
  <sheetData>
    <row r="1" spans="1:7" x14ac:dyDescent="0.25">
      <c r="E1" s="59" t="s">
        <v>157</v>
      </c>
      <c r="F1" s="59"/>
    </row>
    <row r="2" spans="1:7" ht="45" customHeight="1" x14ac:dyDescent="0.25">
      <c r="E2" s="59"/>
      <c r="F2" s="59"/>
    </row>
    <row r="4" spans="1:7" ht="15" customHeight="1" x14ac:dyDescent="0.25">
      <c r="B4" s="74" t="s">
        <v>168</v>
      </c>
      <c r="C4" s="74"/>
      <c r="D4" s="74"/>
      <c r="E4" s="74"/>
    </row>
    <row r="5" spans="1:7" x14ac:dyDescent="0.25">
      <c r="B5" s="74"/>
      <c r="C5" s="74"/>
      <c r="D5" s="74"/>
      <c r="E5" s="74"/>
    </row>
    <row r="7" spans="1:7" x14ac:dyDescent="0.25">
      <c r="B7" s="65" t="s">
        <v>74</v>
      </c>
      <c r="C7" s="65"/>
      <c r="D7" s="12">
        <f>C30</f>
        <v>75</v>
      </c>
    </row>
    <row r="8" spans="1:7" ht="6.75" customHeight="1" x14ac:dyDescent="0.25">
      <c r="B8" s="6"/>
      <c r="C8" s="6"/>
    </row>
    <row r="9" spans="1:7" ht="33.75" customHeight="1" x14ac:dyDescent="0.25">
      <c r="A9" s="18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18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20.25" customHeight="1" x14ac:dyDescent="0.25">
      <c r="A11" s="19">
        <v>1</v>
      </c>
      <c r="B11" s="8" t="s">
        <v>7</v>
      </c>
      <c r="C11" s="1">
        <v>1</v>
      </c>
      <c r="D11" s="1">
        <v>1</v>
      </c>
      <c r="E11" s="1">
        <v>200000</v>
      </c>
      <c r="F11" s="1">
        <f>D11*E11</f>
        <v>200000</v>
      </c>
    </row>
    <row r="12" spans="1:7" ht="20.25" customHeight="1" x14ac:dyDescent="0.25">
      <c r="A12" s="19">
        <v>2</v>
      </c>
      <c r="B12" s="8" t="s">
        <v>38</v>
      </c>
      <c r="C12" s="1">
        <v>1</v>
      </c>
      <c r="D12" s="1">
        <v>0.5</v>
      </c>
      <c r="E12" s="1">
        <v>130000</v>
      </c>
      <c r="F12" s="1">
        <f t="shared" ref="F12:F28" si="0">D12*E12</f>
        <v>65000</v>
      </c>
    </row>
    <row r="13" spans="1:7" ht="20.25" customHeight="1" x14ac:dyDescent="0.25">
      <c r="A13" s="19">
        <v>3</v>
      </c>
      <c r="B13" s="8" t="s">
        <v>39</v>
      </c>
      <c r="C13" s="1">
        <v>1</v>
      </c>
      <c r="D13" s="1">
        <v>0.5</v>
      </c>
      <c r="E13" s="1">
        <v>130000</v>
      </c>
      <c r="F13" s="1">
        <f t="shared" si="0"/>
        <v>65000</v>
      </c>
    </row>
    <row r="14" spans="1:7" ht="20.25" customHeight="1" x14ac:dyDescent="0.25">
      <c r="A14" s="19">
        <v>4</v>
      </c>
      <c r="B14" s="8" t="s">
        <v>40</v>
      </c>
      <c r="C14" s="1">
        <v>1</v>
      </c>
      <c r="D14" s="1">
        <v>1</v>
      </c>
      <c r="E14" s="1">
        <v>150000</v>
      </c>
      <c r="F14" s="1">
        <f t="shared" si="0"/>
        <v>150000</v>
      </c>
    </row>
    <row r="15" spans="1:7" ht="20.25" customHeight="1" x14ac:dyDescent="0.25">
      <c r="A15" s="19">
        <v>5</v>
      </c>
      <c r="B15" s="8" t="s">
        <v>49</v>
      </c>
      <c r="C15" s="1">
        <v>3</v>
      </c>
      <c r="D15" s="1">
        <v>3</v>
      </c>
      <c r="E15" s="1">
        <v>130000</v>
      </c>
      <c r="F15" s="1">
        <f t="shared" si="0"/>
        <v>390000</v>
      </c>
    </row>
    <row r="16" spans="1:7" ht="20.25" customHeight="1" x14ac:dyDescent="0.25">
      <c r="A16" s="19">
        <v>6</v>
      </c>
      <c r="B16" s="8" t="s">
        <v>17</v>
      </c>
      <c r="C16" s="1">
        <v>1</v>
      </c>
      <c r="D16" s="1">
        <v>1</v>
      </c>
      <c r="E16" s="1">
        <v>160000</v>
      </c>
      <c r="F16" s="1">
        <f t="shared" si="0"/>
        <v>160000</v>
      </c>
    </row>
    <row r="17" spans="1:6" ht="20.25" customHeight="1" x14ac:dyDescent="0.25">
      <c r="A17" s="19">
        <v>7</v>
      </c>
      <c r="B17" s="8" t="s">
        <v>41</v>
      </c>
      <c r="C17" s="1">
        <v>1</v>
      </c>
      <c r="D17" s="1">
        <v>1</v>
      </c>
      <c r="E17" s="1">
        <v>125000</v>
      </c>
      <c r="F17" s="1">
        <f t="shared" si="0"/>
        <v>125000</v>
      </c>
    </row>
    <row r="18" spans="1:6" ht="20.25" customHeight="1" x14ac:dyDescent="0.25">
      <c r="A18" s="19">
        <v>8</v>
      </c>
      <c r="B18" s="8" t="s">
        <v>18</v>
      </c>
      <c r="C18" s="1">
        <v>1</v>
      </c>
      <c r="D18" s="1">
        <v>1</v>
      </c>
      <c r="E18" s="1">
        <v>125000</v>
      </c>
      <c r="F18" s="1">
        <f t="shared" si="0"/>
        <v>125000</v>
      </c>
    </row>
    <row r="19" spans="1:6" ht="20.25" customHeight="1" x14ac:dyDescent="0.25">
      <c r="A19" s="19">
        <v>9</v>
      </c>
      <c r="B19" s="8" t="s">
        <v>28</v>
      </c>
      <c r="C19" s="1">
        <v>4</v>
      </c>
      <c r="D19" s="1">
        <v>4</v>
      </c>
      <c r="E19" s="1">
        <v>125000</v>
      </c>
      <c r="F19" s="1">
        <f t="shared" si="0"/>
        <v>500000</v>
      </c>
    </row>
    <row r="20" spans="1:6" ht="20.25" customHeight="1" x14ac:dyDescent="0.25">
      <c r="A20" s="19">
        <v>10</v>
      </c>
      <c r="B20" s="8" t="s">
        <v>27</v>
      </c>
      <c r="C20" s="1">
        <v>2</v>
      </c>
      <c r="D20" s="1">
        <v>1.5</v>
      </c>
      <c r="E20" s="1">
        <v>125000</v>
      </c>
      <c r="F20" s="1">
        <f t="shared" si="0"/>
        <v>187500</v>
      </c>
    </row>
    <row r="21" spans="1:6" ht="30.75" customHeight="1" x14ac:dyDescent="0.25">
      <c r="A21" s="19">
        <v>11</v>
      </c>
      <c r="B21" s="8" t="s">
        <v>42</v>
      </c>
      <c r="C21" s="1">
        <v>19</v>
      </c>
      <c r="D21" s="10" t="s">
        <v>126</v>
      </c>
      <c r="E21" s="1">
        <v>130000</v>
      </c>
      <c r="F21" s="1">
        <f>C21*E21</f>
        <v>2470000</v>
      </c>
    </row>
    <row r="22" spans="1:6" ht="34.5" customHeight="1" x14ac:dyDescent="0.25">
      <c r="A22" s="19">
        <v>12</v>
      </c>
      <c r="B22" s="8" t="s">
        <v>43</v>
      </c>
      <c r="C22" s="1">
        <v>33</v>
      </c>
      <c r="D22" s="10" t="s">
        <v>127</v>
      </c>
      <c r="E22" s="1">
        <v>130000</v>
      </c>
      <c r="F22" s="1">
        <f>C22*E22</f>
        <v>4290000</v>
      </c>
    </row>
    <row r="23" spans="1:6" ht="21.75" customHeight="1" x14ac:dyDescent="0.25">
      <c r="A23" s="19">
        <v>13</v>
      </c>
      <c r="B23" s="8" t="s">
        <v>44</v>
      </c>
      <c r="C23" s="1">
        <v>1</v>
      </c>
      <c r="D23" s="1">
        <v>0.5</v>
      </c>
      <c r="E23" s="1">
        <v>125000</v>
      </c>
      <c r="F23" s="1">
        <f t="shared" si="0"/>
        <v>62500</v>
      </c>
    </row>
    <row r="24" spans="1:6" ht="20.25" customHeight="1" x14ac:dyDescent="0.25">
      <c r="A24" s="19">
        <v>14</v>
      </c>
      <c r="B24" s="8" t="s">
        <v>45</v>
      </c>
      <c r="C24" s="1">
        <v>1</v>
      </c>
      <c r="D24" s="1">
        <v>0.5</v>
      </c>
      <c r="E24" s="1">
        <v>125000</v>
      </c>
      <c r="F24" s="1">
        <f t="shared" si="0"/>
        <v>62500</v>
      </c>
    </row>
    <row r="25" spans="1:6" ht="20.25" customHeight="1" x14ac:dyDescent="0.25">
      <c r="A25" s="19">
        <v>15</v>
      </c>
      <c r="B25" s="8" t="s">
        <v>46</v>
      </c>
      <c r="C25" s="1">
        <v>1</v>
      </c>
      <c r="D25" s="1">
        <v>1</v>
      </c>
      <c r="E25" s="1">
        <v>130000</v>
      </c>
      <c r="F25" s="1">
        <f t="shared" si="0"/>
        <v>130000</v>
      </c>
    </row>
    <row r="26" spans="1:6" ht="20.25" customHeight="1" x14ac:dyDescent="0.25">
      <c r="A26" s="38">
        <v>16</v>
      </c>
      <c r="B26" s="8" t="s">
        <v>19</v>
      </c>
      <c r="C26" s="1">
        <v>1</v>
      </c>
      <c r="D26" s="1">
        <v>1</v>
      </c>
      <c r="E26" s="1">
        <v>135000</v>
      </c>
      <c r="F26" s="1">
        <f t="shared" si="0"/>
        <v>135000</v>
      </c>
    </row>
    <row r="27" spans="1:6" ht="16.5" customHeight="1" x14ac:dyDescent="0.25">
      <c r="A27" s="1">
        <v>17</v>
      </c>
      <c r="B27" s="23" t="s">
        <v>104</v>
      </c>
      <c r="C27" s="1">
        <v>1</v>
      </c>
      <c r="D27" s="1">
        <v>1</v>
      </c>
      <c r="E27" s="1">
        <v>130000</v>
      </c>
      <c r="F27" s="1">
        <f t="shared" si="0"/>
        <v>130000</v>
      </c>
    </row>
    <row r="28" spans="1:6" ht="20.25" customHeight="1" x14ac:dyDescent="0.25">
      <c r="A28" s="38">
        <v>18</v>
      </c>
      <c r="B28" s="8" t="s">
        <v>96</v>
      </c>
      <c r="C28" s="1">
        <v>1</v>
      </c>
      <c r="D28" s="1">
        <v>1</v>
      </c>
      <c r="E28" s="1">
        <v>128000</v>
      </c>
      <c r="F28" s="1">
        <f t="shared" si="0"/>
        <v>128000</v>
      </c>
    </row>
    <row r="29" spans="1:6" s="22" customFormat="1" ht="35.25" customHeight="1" x14ac:dyDescent="0.25">
      <c r="A29" s="39">
        <v>19</v>
      </c>
      <c r="B29" s="23" t="s">
        <v>105</v>
      </c>
      <c r="C29" s="7">
        <v>1</v>
      </c>
      <c r="D29" s="7">
        <v>1</v>
      </c>
      <c r="E29" s="7">
        <v>130000</v>
      </c>
      <c r="F29" s="7">
        <v>130000</v>
      </c>
    </row>
    <row r="30" spans="1:6" ht="20.25" customHeight="1" x14ac:dyDescent="0.25">
      <c r="A30" s="62" t="s">
        <v>6</v>
      </c>
      <c r="B30" s="63"/>
      <c r="C30" s="1">
        <f>SUM(C11:C29)</f>
        <v>75</v>
      </c>
      <c r="D30" s="40" t="s">
        <v>130</v>
      </c>
      <c r="E30" s="1"/>
      <c r="F30" s="1">
        <f>SUM(F11:F29)</f>
        <v>9505500</v>
      </c>
    </row>
    <row r="31" spans="1:6" ht="20.25" customHeight="1" x14ac:dyDescent="0.25">
      <c r="A31" s="37"/>
      <c r="B31" s="5"/>
      <c r="C31" s="5"/>
      <c r="D31" s="5"/>
      <c r="E31" s="5"/>
      <c r="F31" s="5"/>
    </row>
    <row r="35" spans="2:5" x14ac:dyDescent="0.25">
      <c r="B35" s="64"/>
      <c r="C35" s="64"/>
      <c r="D35" s="64"/>
      <c r="E35" s="64"/>
    </row>
  </sheetData>
  <mergeCells count="5">
    <mergeCell ref="B4:E5"/>
    <mergeCell ref="B7:C7"/>
    <mergeCell ref="A30:B30"/>
    <mergeCell ref="E1:F2"/>
    <mergeCell ref="B35:E35"/>
  </mergeCells>
  <pageMargins left="0.51" right="0.2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3</vt:i4>
      </vt:variant>
    </vt:vector>
  </HeadingPairs>
  <TitlesOfParts>
    <vt:vector size="19" baseType="lpstr">
      <vt:lpstr>Եղ. N 1 մանկ.</vt:lpstr>
      <vt:lpstr>Եղ. N 2 մանկ.</vt:lpstr>
      <vt:lpstr>Զով. մանկ.</vt:lpstr>
      <vt:lpstr>Քասախի մանկ.</vt:lpstr>
      <vt:lpstr>Պռոշյանի մանկ</vt:lpstr>
      <vt:lpstr>Արագյուղ մանկ</vt:lpstr>
      <vt:lpstr>Բուժական մանկ.</vt:lpstr>
      <vt:lpstr>Զորավ. մանկ.</vt:lpstr>
      <vt:lpstr>Եղվ. ա. դպ.</vt:lpstr>
      <vt:lpstr>Զով. եր. դպ.</vt:lpstr>
      <vt:lpstr>Քաս արվդպ</vt:lpstr>
      <vt:lpstr>Եղվ. մշ.</vt:lpstr>
      <vt:lpstr>Զով. մշ.</vt:lpstr>
      <vt:lpstr>Պռոշյան մշ. կենտ.</vt:lpstr>
      <vt:lpstr>ԿԳՀ</vt:lpstr>
      <vt:lpstr>Բար. և բնակ.</vt:lpstr>
      <vt:lpstr>'Պռոշյան մշ. կենտ.'!Область_печати</vt:lpstr>
      <vt:lpstr>'Պռոշյանի մանկ'!Область_печати</vt:lpstr>
      <vt:lpstr>'Քաս արվդպ'!Область_печати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2024-12-25T13:29:52Z</dcterms:modified>
</cp:coreProperties>
</file>